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/>
  <mc:AlternateContent xmlns:mc="http://schemas.openxmlformats.org/markup-compatibility/2006">
    <mc:Choice Requires="x15">
      <x15ac:absPath xmlns:x15ac="http://schemas.microsoft.com/office/spreadsheetml/2010/11/ac" url="/Users/kelseygomez-morrissey/Library/CloudStorage/OneDrive-AcaciaFraternityFoundation/"/>
    </mc:Choice>
  </mc:AlternateContent>
  <xr:revisionPtr revIDLastSave="0" documentId="8_{309CF681-182D-4CDE-89F9-935F805EA6DD}" xr6:coauthVersionLast="47" xr6:coauthVersionMax="47" xr10:uidLastSave="{00000000-0000-0000-0000-000000000000}"/>
  <bookViews>
    <workbookView xWindow="1000" yWindow="760" windowWidth="29240" windowHeight="18880" xr2:uid="{00000000-000D-0000-FFFF-FFFF00000000}"/>
  </bookViews>
  <sheets>
    <sheet name="Projected budget" sheetId="1" r:id="rId1"/>
    <sheet name="Income - Fall 2023" sheetId="2" r:id="rId2"/>
    <sheet name="HQIFC Expenses - Fall 2023" sheetId="8" r:id="rId3"/>
    <sheet name="Administrative Expenses - Fall " sheetId="9" r:id="rId4"/>
    <sheet name="Housing Expenses - Fall 2023" sheetId="3" r:id="rId5"/>
    <sheet name="Recruitment Expenses - Fall 202" sheetId="4" r:id="rId6"/>
    <sheet name="Human Service Expenses - Fall 2" sheetId="5" r:id="rId7"/>
    <sheet name="Social Expenses - Fall 2023" sheetId="6" r:id="rId8"/>
    <sheet name="New Member Program Expenses - F" sheetId="7" r:id="rId9"/>
    <sheet name="Actives &amp; Pledges - Fall 2023" sheetId="10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9" i="1"/>
  <c r="B19" i="1"/>
  <c r="E22" i="1"/>
  <c r="E23" i="1" s="1"/>
  <c r="F6" i="1"/>
  <c r="B20" i="1"/>
  <c r="B21" i="1"/>
  <c r="B83" i="1"/>
  <c r="B34" i="1"/>
  <c r="J6" i="1" s="1"/>
  <c r="F22" i="1"/>
  <c r="F23" i="1" s="1"/>
  <c r="I8" i="7"/>
  <c r="I8" i="6"/>
  <c r="I6" i="4"/>
  <c r="I9" i="3"/>
  <c r="B74" i="1"/>
  <c r="J11" i="1" s="1"/>
  <c r="B65" i="1"/>
  <c r="J10" i="1" s="1"/>
  <c r="B56" i="1"/>
  <c r="J9" i="1" s="1"/>
  <c r="B51" i="1"/>
  <c r="J8" i="1" s="1"/>
  <c r="B44" i="1"/>
  <c r="J7" i="1" s="1"/>
  <c r="B12" i="1"/>
  <c r="B13" i="1" s="1"/>
  <c r="B14" i="1" s="1"/>
  <c r="B25" i="1" l="1"/>
  <c r="J5" i="1"/>
  <c r="B77" i="1"/>
  <c r="B85" i="1" s="1"/>
  <c r="B87" i="1" s="1"/>
  <c r="F10" i="1"/>
  <c r="F11" i="1" l="1"/>
  <c r="J12" i="1"/>
  <c r="K11" i="1" l="1"/>
  <c r="K9" i="1"/>
  <c r="K5" i="1"/>
  <c r="K8" i="1"/>
  <c r="K6" i="1"/>
  <c r="K7" i="1"/>
  <c r="K10" i="1"/>
</calcChain>
</file>

<file path=xl/sharedStrings.xml><?xml version="1.0" encoding="utf-8"?>
<sst xmlns="http://schemas.openxmlformats.org/spreadsheetml/2006/main" count="243" uniqueCount="125">
  <si>
    <t>NAME OF CHAPTER Acacia Chapter</t>
  </si>
  <si>
    <t>Fiscal Semester: Fall 2023</t>
  </si>
  <si>
    <t>Projected Income</t>
  </si>
  <si>
    <t>Dues (Per Member)</t>
  </si>
  <si>
    <t>Expected #'s</t>
  </si>
  <si>
    <t>Revenues</t>
  </si>
  <si>
    <t>Budget</t>
  </si>
  <si>
    <t>Expenses</t>
  </si>
  <si>
    <t>Percentage</t>
  </si>
  <si>
    <t>Active</t>
  </si>
  <si>
    <t>Pledge</t>
  </si>
  <si>
    <t>Actives</t>
  </si>
  <si>
    <t>Pledges</t>
  </si>
  <si>
    <t>HQ / IFC Fees</t>
  </si>
  <si>
    <t>Fall</t>
  </si>
  <si>
    <t>Administrative</t>
  </si>
  <si>
    <t>Housing</t>
  </si>
  <si>
    <t>Recruitment</t>
  </si>
  <si>
    <t>Human Service</t>
  </si>
  <si>
    <t>Total Expected:</t>
  </si>
  <si>
    <t>Income</t>
  </si>
  <si>
    <t>Social - Junior Dean</t>
  </si>
  <si>
    <t>Expense</t>
  </si>
  <si>
    <t>New Member Program - Senior Dean</t>
  </si>
  <si>
    <t>Fall 2023 Dues</t>
  </si>
  <si>
    <t>Total</t>
  </si>
  <si>
    <t>Uncollectible Dues (15%)</t>
  </si>
  <si>
    <t>Total Income</t>
  </si>
  <si>
    <t>Required Fees per Semester</t>
  </si>
  <si>
    <t>Individual</t>
  </si>
  <si>
    <t>Operating Epenses</t>
  </si>
  <si>
    <t>Item</t>
  </si>
  <si>
    <t>Cells to change</t>
  </si>
  <si>
    <t xml:space="preserve">Pledge Fee </t>
  </si>
  <si>
    <t>N/A</t>
  </si>
  <si>
    <t>Dont Touch These- They have Formulas</t>
  </si>
  <si>
    <t>IFC Dues ($X/Active)</t>
  </si>
  <si>
    <t>Initiation Fee</t>
  </si>
  <si>
    <t>Active Dues ($285 per Active)</t>
  </si>
  <si>
    <t xml:space="preserve">IFC Dues </t>
  </si>
  <si>
    <t>Pledge Fee ($99 per Pledge)</t>
  </si>
  <si>
    <t>Active Dues</t>
  </si>
  <si>
    <t>Initiation Fee ($270 per Initiate)</t>
  </si>
  <si>
    <t>OmegaFI Usage Fee</t>
  </si>
  <si>
    <t>Officer Summit ($200 registration fee)</t>
  </si>
  <si>
    <t>Travel to VD Summit (2 officers)</t>
  </si>
  <si>
    <t>TOTAL</t>
  </si>
  <si>
    <t>D&amp;0 Insurance (Annual charge)</t>
  </si>
  <si>
    <t>Total HQ/IFC Fees</t>
  </si>
  <si>
    <t>Administrative &amp; Miscellaneous</t>
  </si>
  <si>
    <t>Credit Card Transaction Fees (3% of Income)</t>
  </si>
  <si>
    <t>OmegaFi Usage Fee ($37/active/semester)</t>
  </si>
  <si>
    <t>Pythagoras Manuals ($10 each + shipping)</t>
  </si>
  <si>
    <t>Pledge Pins ($6 each)</t>
  </si>
  <si>
    <t>Ritual items</t>
  </si>
  <si>
    <t>Misc.</t>
  </si>
  <si>
    <t>Total Administrative</t>
  </si>
  <si>
    <t>Common Space Fees</t>
  </si>
  <si>
    <t>Property Insurance</t>
  </si>
  <si>
    <t>Supplies</t>
  </si>
  <si>
    <t>Repairs</t>
  </si>
  <si>
    <t>Furniture (Repairs &amp; New Items)</t>
  </si>
  <si>
    <t>Cleaning Services</t>
  </si>
  <si>
    <t>Other</t>
  </si>
  <si>
    <t>Total Housing</t>
  </si>
  <si>
    <t>Rush Week - Fall 2023</t>
  </si>
  <si>
    <t xml:space="preserve">Rush shirts </t>
  </si>
  <si>
    <t>General Supplies</t>
  </si>
  <si>
    <t>Total Recruitment</t>
  </si>
  <si>
    <t>External Philanthropy - Fall 2023</t>
  </si>
  <si>
    <t>Internal Philanthropy - Fall 2023</t>
  </si>
  <si>
    <t>Total Human Service</t>
  </si>
  <si>
    <t>Date Parties</t>
  </si>
  <si>
    <t>Brotherhoods</t>
  </si>
  <si>
    <t>Social Events</t>
  </si>
  <si>
    <t>Greek Week</t>
  </si>
  <si>
    <t>Parents Weekend</t>
  </si>
  <si>
    <t>Alumni Events</t>
  </si>
  <si>
    <t>Total Social - Junior Dean</t>
  </si>
  <si>
    <t>Apparel</t>
  </si>
  <si>
    <t>Flowers</t>
  </si>
  <si>
    <t>Pledge Project</t>
  </si>
  <si>
    <t>Paddles</t>
  </si>
  <si>
    <t>I-week</t>
  </si>
  <si>
    <t>Lodge Fees</t>
  </si>
  <si>
    <t>Total New Member Program - Senior Dean</t>
  </si>
  <si>
    <t>Total Operating Expenses</t>
  </si>
  <si>
    <t>Reserves Account Funding</t>
  </si>
  <si>
    <t>Savings</t>
  </si>
  <si>
    <t>Empty Bed Fee</t>
  </si>
  <si>
    <t>Total Reserve Contribution</t>
  </si>
  <si>
    <t xml:space="preserve">Total Expenses </t>
  </si>
  <si>
    <t>Increase In Cash</t>
  </si>
  <si>
    <t>Category</t>
  </si>
  <si>
    <t>Date</t>
  </si>
  <si>
    <t>Amount</t>
  </si>
  <si>
    <t>Initial Budget</t>
  </si>
  <si>
    <t>Collected</t>
  </si>
  <si>
    <t>Remaining</t>
  </si>
  <si>
    <t>Social Fee - Fall 2023</t>
  </si>
  <si>
    <t>Other (T-shirt sales, etc.)</t>
  </si>
  <si>
    <t>Reduction in Dues to Fill GLV</t>
  </si>
  <si>
    <t>Payment Method</t>
  </si>
  <si>
    <t>Who Paid</t>
  </si>
  <si>
    <t>Spent</t>
  </si>
  <si>
    <t>IFC Dues ($15 per Active)</t>
  </si>
  <si>
    <t>Active Dues ($285 per)</t>
  </si>
  <si>
    <t>Initiation Fee ($270 per New Active)</t>
  </si>
  <si>
    <t>Officer Summit</t>
  </si>
  <si>
    <t>OmegaFi Transaction Fees (3% of Income)</t>
  </si>
  <si>
    <t>OmegaFi Usage Fee (37/active)</t>
  </si>
  <si>
    <t>Pythagoras Manuals ($10 per Pledge)</t>
  </si>
  <si>
    <t>Pledge Pins ($6 per Pledge)</t>
  </si>
  <si>
    <t>Insurance (Save in Spring)</t>
  </si>
  <si>
    <t>Supplies ($1,250 per semester)</t>
  </si>
  <si>
    <t>Repairs (ACC charges)</t>
  </si>
  <si>
    <t>Example:  Pizza</t>
  </si>
  <si>
    <t>Monthly Allotment ($100 Per Month)</t>
  </si>
  <si>
    <t>Apparel (Polos) ($30 per shirt) (90% Initiated)</t>
  </si>
  <si>
    <t>Paddles ($15 per Pledge)</t>
  </si>
  <si>
    <t>First Name</t>
  </si>
  <si>
    <t>Last Name</t>
  </si>
  <si>
    <t>Membership</t>
  </si>
  <si>
    <t>Matt</t>
  </si>
  <si>
    <t>Belczak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</si>
</sst>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5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2"/>
      <color theme="1"/>
      <name val="Georgia"/>
      <family val="1"/>
    </font>
    <font>
      <sz val="10"/>
      <color rgb="FF000000"/>
      <name val="Georgia"/>
      <family val="1"/>
    </font>
    <font>
      <b/>
      <sz val="12"/>
      <color theme="1"/>
      <name val="Georgia"/>
      <family val="1"/>
    </font>
    <font>
      <sz val="12"/>
      <color rgb="FF000000"/>
      <name val="Georgia"/>
      <family val="1"/>
    </font>
    <font>
      <sz val="10"/>
      <color theme="1"/>
      <name val="Arial"/>
      <family val="2"/>
      <scheme val="minor"/>
    </font>
    <font>
      <b/>
      <sz val="11"/>
      <color rgb="FF333333"/>
      <name val="Inherit"/>
    </font>
    <font>
      <b/>
      <sz val="11"/>
      <color theme="1"/>
      <name val="Arial"/>
      <family val="2"/>
      <scheme val="minor"/>
    </font>
    <font>
      <sz val="10"/>
      <color rgb="FF333333"/>
      <name val="Inherit"/>
    </font>
    <font>
      <b/>
      <sz val="10"/>
      <color theme="1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00FF00"/>
        <bgColor rgb="FF00FF00"/>
      </patternFill>
    </fill>
    <fill>
      <patternFill patternType="solid">
        <fgColor rgb="FFF9F9F9"/>
        <bgColor rgb="FFF9F9F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FF00"/>
      </patternFill>
    </fill>
    <fill>
      <patternFill patternType="solid">
        <fgColor rgb="FFFFFF0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7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4" borderId="2" xfId="0" applyFont="1" applyFill="1" applyBorder="1"/>
    <xf numFmtId="165" fontId="4" fillId="0" borderId="0" xfId="0" applyNumberFormat="1" applyFont="1"/>
    <xf numFmtId="9" fontId="4" fillId="0" borderId="6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165" fontId="4" fillId="0" borderId="4" xfId="0" applyNumberFormat="1" applyFont="1" applyBorder="1" applyAlignment="1">
      <alignment horizontal="center"/>
    </xf>
    <xf numFmtId="165" fontId="4" fillId="0" borderId="18" xfId="0" applyNumberFormat="1" applyFont="1" applyBorder="1"/>
    <xf numFmtId="0" fontId="5" fillId="5" borderId="6" xfId="0" applyFont="1" applyFill="1" applyBorder="1"/>
    <xf numFmtId="165" fontId="4" fillId="0" borderId="19" xfId="0" applyNumberFormat="1" applyFont="1" applyBorder="1" applyAlignment="1">
      <alignment horizontal="center"/>
    </xf>
    <xf numFmtId="165" fontId="4" fillId="0" borderId="4" xfId="0" applyNumberFormat="1" applyFont="1" applyBorder="1"/>
    <xf numFmtId="0" fontId="4" fillId="0" borderId="20" xfId="0" applyFont="1" applyBorder="1"/>
    <xf numFmtId="0" fontId="4" fillId="3" borderId="0" xfId="0" applyFont="1" applyFill="1"/>
    <xf numFmtId="164" fontId="10" fillId="0" borderId="0" xfId="0" applyNumberFormat="1" applyFont="1"/>
    <xf numFmtId="0" fontId="11" fillId="7" borderId="0" xfId="0" applyFont="1" applyFill="1"/>
    <xf numFmtId="0" fontId="12" fillId="0" borderId="0" xfId="0" applyFont="1"/>
    <xf numFmtId="164" fontId="5" fillId="8" borderId="6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3" fillId="3" borderId="0" xfId="0" applyFont="1" applyFill="1"/>
    <xf numFmtId="164" fontId="4" fillId="0" borderId="6" xfId="0" applyNumberFormat="1" applyFont="1" applyBorder="1"/>
    <xf numFmtId="0" fontId="10" fillId="0" borderId="6" xfId="0" applyFont="1" applyBorder="1"/>
    <xf numFmtId="0" fontId="13" fillId="7" borderId="0" xfId="0" applyFont="1" applyFill="1"/>
    <xf numFmtId="164" fontId="5" fillId="0" borderId="6" xfId="0" applyNumberFormat="1" applyFont="1" applyBorder="1"/>
    <xf numFmtId="0" fontId="13" fillId="10" borderId="0" xfId="0" applyFont="1" applyFill="1"/>
    <xf numFmtId="0" fontId="11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5" fillId="12" borderId="6" xfId="0" applyFont="1" applyFill="1" applyBorder="1"/>
    <xf numFmtId="0" fontId="12" fillId="11" borderId="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164" fontId="4" fillId="13" borderId="0" xfId="0" applyNumberFormat="1" applyFont="1" applyFill="1"/>
    <xf numFmtId="164" fontId="6" fillId="13" borderId="6" xfId="0" applyNumberFormat="1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164" fontId="9" fillId="14" borderId="5" xfId="0" applyNumberFormat="1" applyFont="1" applyFill="1" applyBorder="1" applyAlignment="1">
      <alignment horizontal="center"/>
    </xf>
    <xf numFmtId="164" fontId="4" fillId="15" borderId="0" xfId="0" applyNumberFormat="1" applyFont="1" applyFill="1"/>
    <xf numFmtId="164" fontId="5" fillId="15" borderId="0" xfId="0" applyNumberFormat="1" applyFont="1" applyFill="1"/>
    <xf numFmtId="6" fontId="4" fillId="0" borderId="21" xfId="0" applyNumberFormat="1" applyFont="1" applyBorder="1"/>
    <xf numFmtId="6" fontId="4" fillId="0" borderId="22" xfId="0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15" borderId="15" xfId="0" applyNumberFormat="1" applyFont="1" applyFill="1" applyBorder="1"/>
    <xf numFmtId="165" fontId="4" fillId="15" borderId="16" xfId="0" applyNumberFormat="1" applyFont="1" applyFill="1" applyBorder="1"/>
    <xf numFmtId="0" fontId="5" fillId="16" borderId="6" xfId="0" applyFont="1" applyFill="1" applyBorder="1"/>
    <xf numFmtId="164" fontId="5" fillId="16" borderId="0" xfId="0" applyNumberFormat="1" applyFont="1" applyFill="1"/>
    <xf numFmtId="0" fontId="3" fillId="15" borderId="6" xfId="0" applyFont="1" applyFill="1" applyBorder="1"/>
    <xf numFmtId="0" fontId="5" fillId="15" borderId="6" xfId="0" applyFont="1" applyFill="1" applyBorder="1"/>
    <xf numFmtId="0" fontId="4" fillId="15" borderId="6" xfId="0" applyFont="1" applyFill="1" applyBorder="1"/>
    <xf numFmtId="0" fontId="6" fillId="15" borderId="10" xfId="0" applyFont="1" applyFill="1" applyBorder="1" applyAlignment="1">
      <alignment horizontal="center"/>
    </xf>
    <xf numFmtId="164" fontId="6" fillId="15" borderId="11" xfId="0" applyNumberFormat="1" applyFont="1" applyFill="1" applyBorder="1" applyAlignment="1">
      <alignment horizontal="center"/>
    </xf>
    <xf numFmtId="0" fontId="4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12" xfId="0" applyFont="1" applyFill="1" applyBorder="1" applyAlignment="1">
      <alignment horizontal="center"/>
    </xf>
    <xf numFmtId="164" fontId="6" fillId="15" borderId="13" xfId="0" applyNumberFormat="1" applyFont="1" applyFill="1" applyBorder="1" applyAlignment="1">
      <alignment horizontal="center"/>
    </xf>
    <xf numFmtId="165" fontId="4" fillId="17" borderId="4" xfId="0" applyNumberFormat="1" applyFont="1" applyFill="1" applyBorder="1"/>
    <xf numFmtId="165" fontId="4" fillId="13" borderId="19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2" borderId="23" xfId="0" applyFont="1" applyFill="1" applyBorder="1"/>
    <xf numFmtId="0" fontId="7" fillId="0" borderId="23" xfId="0" applyFont="1" applyBorder="1"/>
    <xf numFmtId="0" fontId="4" fillId="0" borderId="23" xfId="0" applyFont="1" applyBorder="1"/>
    <xf numFmtId="0" fontId="5" fillId="0" borderId="23" xfId="0" applyFont="1" applyBorder="1"/>
    <xf numFmtId="0" fontId="4" fillId="13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0" fillId="15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21"/>
  <sheetViews>
    <sheetView tabSelected="1" topLeftCell="A11" zoomScale="120" zoomScaleNormal="120" workbookViewId="0">
      <selection activeCell="A32" sqref="A32"/>
    </sheetView>
  </sheetViews>
  <sheetFormatPr defaultColWidth="12.7109375" defaultRowHeight="15.75" customHeight="1"/>
  <cols>
    <col min="1" max="1" width="36.7109375" customWidth="1"/>
    <col min="4" max="4" width="22.5703125" customWidth="1"/>
    <col min="8" max="8" width="17.7109375" customWidth="1"/>
    <col min="9" max="9" width="45" customWidth="1"/>
  </cols>
  <sheetData>
    <row r="1" spans="1:11" ht="15.95">
      <c r="A1" s="1" t="s">
        <v>0</v>
      </c>
    </row>
    <row r="2" spans="1:11" ht="15.95">
      <c r="A2" s="1" t="s">
        <v>1</v>
      </c>
    </row>
    <row r="3" spans="1:11" ht="15.75" customHeight="1">
      <c r="A3" s="2"/>
      <c r="B3" s="3"/>
      <c r="C3" s="2"/>
      <c r="D3" s="2"/>
      <c r="E3" s="2"/>
      <c r="F3" s="2"/>
      <c r="G3" s="3"/>
      <c r="I3" s="3"/>
      <c r="J3" s="3"/>
      <c r="K3" s="3"/>
    </row>
    <row r="4" spans="1:11" ht="15.75" customHeight="1">
      <c r="A4" s="4" t="s">
        <v>2</v>
      </c>
      <c r="B4" s="5" t="s">
        <v>3</v>
      </c>
      <c r="C4" s="6"/>
      <c r="D4" s="7" t="s">
        <v>4</v>
      </c>
      <c r="E4" s="7"/>
      <c r="F4" s="8" t="s">
        <v>5</v>
      </c>
      <c r="H4" s="9"/>
      <c r="I4" s="93" t="s">
        <v>6</v>
      </c>
      <c r="J4" s="10" t="s">
        <v>7</v>
      </c>
      <c r="K4" s="11" t="s">
        <v>8</v>
      </c>
    </row>
    <row r="5" spans="1:11" ht="15.95">
      <c r="A5" s="12"/>
      <c r="B5" s="12" t="s">
        <v>9</v>
      </c>
      <c r="C5" s="12" t="s">
        <v>10</v>
      </c>
      <c r="D5" s="12" t="s">
        <v>11</v>
      </c>
      <c r="E5" s="13" t="s">
        <v>12</v>
      </c>
      <c r="F5" s="14"/>
      <c r="H5" s="9"/>
      <c r="I5" s="94" t="s">
        <v>13</v>
      </c>
      <c r="J5" s="90">
        <f>B25</f>
        <v>6320</v>
      </c>
      <c r="K5" s="15">
        <f t="shared" ref="K5:K11" si="0">J5/$J$12</f>
        <v>0.88481327219908301</v>
      </c>
    </row>
    <row r="6" spans="1:11" ht="15.95">
      <c r="A6" s="16" t="s">
        <v>14</v>
      </c>
      <c r="B6" s="61">
        <v>500</v>
      </c>
      <c r="C6" s="61">
        <v>600</v>
      </c>
      <c r="D6" s="62">
        <v>15</v>
      </c>
      <c r="E6" s="63">
        <v>5</v>
      </c>
      <c r="F6" s="64">
        <f>(D6*B6)+(E6*C6)</f>
        <v>10500</v>
      </c>
      <c r="H6" s="89"/>
      <c r="I6" s="95" t="s">
        <v>15</v>
      </c>
      <c r="J6" s="91">
        <f>B34</f>
        <v>822.75</v>
      </c>
      <c r="K6" s="15">
        <f t="shared" si="0"/>
        <v>0.11518672780091702</v>
      </c>
    </row>
    <row r="7" spans="1:11" ht="15.95">
      <c r="A7" s="18"/>
      <c r="B7" s="19"/>
      <c r="C7" s="19"/>
      <c r="D7" s="19"/>
      <c r="E7" s="18"/>
      <c r="F7" s="18"/>
      <c r="G7" s="19"/>
      <c r="H7" s="9"/>
      <c r="I7" s="94" t="s">
        <v>16</v>
      </c>
      <c r="J7" s="91">
        <f>B44</f>
        <v>0</v>
      </c>
      <c r="K7" s="15">
        <f t="shared" si="0"/>
        <v>0</v>
      </c>
    </row>
    <row r="8" spans="1:11" ht="15.95">
      <c r="A8" s="18"/>
      <c r="B8" s="18"/>
      <c r="C8" s="18"/>
      <c r="D8" s="18"/>
      <c r="H8" s="9"/>
      <c r="I8" s="95" t="s">
        <v>17</v>
      </c>
      <c r="J8" s="91">
        <f>B51</f>
        <v>0</v>
      </c>
      <c r="K8" s="15">
        <f t="shared" si="0"/>
        <v>0</v>
      </c>
    </row>
    <row r="9" spans="1:11" ht="15.75" customHeight="1">
      <c r="A9" s="9"/>
      <c r="B9" s="9"/>
      <c r="C9" s="9"/>
      <c r="D9" s="9"/>
      <c r="H9" s="9"/>
      <c r="I9" s="95" t="s">
        <v>18</v>
      </c>
      <c r="J9" s="91">
        <f>B56</f>
        <v>0</v>
      </c>
      <c r="K9" s="15">
        <f t="shared" si="0"/>
        <v>0</v>
      </c>
    </row>
    <row r="10" spans="1:11" ht="15.95">
      <c r="A10" s="9"/>
      <c r="B10" s="20"/>
      <c r="C10" s="99" t="s">
        <v>19</v>
      </c>
      <c r="D10" s="101"/>
      <c r="E10" s="80" t="s">
        <v>20</v>
      </c>
      <c r="F10" s="81">
        <f>B14</f>
        <v>8925</v>
      </c>
      <c r="G10" s="9"/>
      <c r="H10" s="9"/>
      <c r="I10" s="95" t="s">
        <v>21</v>
      </c>
      <c r="J10" s="90">
        <f>B65</f>
        <v>0</v>
      </c>
      <c r="K10" s="15">
        <f t="shared" si="0"/>
        <v>0</v>
      </c>
    </row>
    <row r="11" spans="1:11" ht="15.95">
      <c r="A11" s="21" t="s">
        <v>20</v>
      </c>
      <c r="B11" s="20"/>
      <c r="C11" s="82"/>
      <c r="D11" s="83"/>
      <c r="E11" s="84" t="s">
        <v>22</v>
      </c>
      <c r="F11" s="85">
        <f>B77</f>
        <v>7142.75</v>
      </c>
      <c r="G11" s="9"/>
      <c r="H11" s="9"/>
      <c r="I11" s="95" t="s">
        <v>23</v>
      </c>
      <c r="J11" s="91">
        <f>B74</f>
        <v>0</v>
      </c>
      <c r="K11" s="15">
        <f t="shared" si="0"/>
        <v>0</v>
      </c>
    </row>
    <row r="12" spans="1:11" ht="15.75" customHeight="1">
      <c r="A12" s="17" t="s">
        <v>24</v>
      </c>
      <c r="B12" s="65">
        <f>SUM((D6*B6)+E6*C6)</f>
        <v>10500</v>
      </c>
      <c r="C12" s="9"/>
      <c r="D12" s="22"/>
      <c r="E12" s="9"/>
      <c r="F12" s="9"/>
      <c r="G12" s="9"/>
      <c r="H12" s="9"/>
      <c r="I12" s="96" t="s">
        <v>25</v>
      </c>
      <c r="J12" s="92">
        <f>SUM(J5:J11)</f>
        <v>7142.75</v>
      </c>
      <c r="K12" s="23"/>
    </row>
    <row r="13" spans="1:11" ht="15.75" customHeight="1" thickBot="1">
      <c r="A13" s="17" t="s">
        <v>26</v>
      </c>
      <c r="B13" s="65">
        <f>-0.15*B12</f>
        <v>-1575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18" thickTop="1" thickBot="1">
      <c r="A14" s="11" t="s">
        <v>27</v>
      </c>
      <c r="B14" s="66">
        <f>SUM(B12:B13)</f>
        <v>8925</v>
      </c>
      <c r="C14" s="9"/>
      <c r="D14" s="24" t="s">
        <v>28</v>
      </c>
      <c r="E14" s="25"/>
      <c r="F14" s="26"/>
      <c r="G14" s="9"/>
      <c r="H14" s="9"/>
      <c r="I14" s="9"/>
      <c r="J14" s="9"/>
      <c r="K14" s="9"/>
    </row>
    <row r="15" spans="1:11" ht="18" thickTop="1" thickBot="1">
      <c r="A15" s="9"/>
      <c r="B15" s="9"/>
      <c r="C15" s="9"/>
      <c r="D15" s="27" t="s">
        <v>29</v>
      </c>
      <c r="E15" s="28"/>
      <c r="F15" s="29"/>
      <c r="G15" s="9"/>
      <c r="H15" s="69"/>
      <c r="I15" s="70"/>
      <c r="J15" s="70"/>
      <c r="K15" s="9"/>
    </row>
    <row r="16" spans="1:11" ht="15.75" customHeight="1" thickTop="1" thickBot="1">
      <c r="A16" s="36" t="s">
        <v>30</v>
      </c>
      <c r="B16" s="20"/>
      <c r="C16" s="9"/>
      <c r="D16" s="30" t="s">
        <v>31</v>
      </c>
      <c r="E16" s="31" t="s">
        <v>9</v>
      </c>
      <c r="F16" s="32" t="s">
        <v>10</v>
      </c>
      <c r="G16" s="9"/>
      <c r="H16" s="71"/>
      <c r="I16" s="97" t="s">
        <v>32</v>
      </c>
      <c r="J16" s="71"/>
      <c r="K16" s="9"/>
    </row>
    <row r="17" spans="1:11" ht="15.75" customHeight="1" thickTop="1">
      <c r="A17" s="11" t="s">
        <v>13</v>
      </c>
      <c r="B17" s="20"/>
      <c r="C17" s="9"/>
      <c r="D17" s="33" t="s">
        <v>33</v>
      </c>
      <c r="E17" s="34" t="s">
        <v>34</v>
      </c>
      <c r="F17" s="35">
        <v>99</v>
      </c>
      <c r="G17" s="9"/>
      <c r="H17" s="9"/>
      <c r="I17" s="98" t="s">
        <v>35</v>
      </c>
      <c r="J17" s="71"/>
      <c r="K17" s="9"/>
    </row>
    <row r="18" spans="1:11" ht="15.75" customHeight="1">
      <c r="A18" s="17" t="s">
        <v>36</v>
      </c>
      <c r="B18" s="60"/>
      <c r="C18" s="9"/>
      <c r="D18" s="33" t="s">
        <v>37</v>
      </c>
      <c r="E18" s="34" t="s">
        <v>34</v>
      </c>
      <c r="F18" s="35">
        <v>270</v>
      </c>
      <c r="G18" s="9"/>
      <c r="H18" s="9"/>
      <c r="I18" s="72"/>
      <c r="J18" s="22"/>
      <c r="K18" s="9"/>
    </row>
    <row r="19" spans="1:11" ht="15.75" customHeight="1">
      <c r="A19" s="17" t="s">
        <v>38</v>
      </c>
      <c r="B19" s="65">
        <f>D6*285</f>
        <v>4275</v>
      </c>
      <c r="C19" s="9"/>
      <c r="D19" s="33" t="s">
        <v>39</v>
      </c>
      <c r="E19" s="86"/>
      <c r="F19" s="87"/>
      <c r="G19" s="9"/>
      <c r="H19" s="9"/>
      <c r="I19" s="72"/>
      <c r="J19" s="22"/>
      <c r="K19" s="9"/>
    </row>
    <row r="20" spans="1:11" ht="15.75" customHeight="1">
      <c r="A20" s="17" t="s">
        <v>40</v>
      </c>
      <c r="B20" s="65">
        <f>E6*99</f>
        <v>495</v>
      </c>
      <c r="C20" s="9"/>
      <c r="D20" s="33" t="s">
        <v>41</v>
      </c>
      <c r="E20" s="38">
        <v>285</v>
      </c>
      <c r="F20" s="37" t="s">
        <v>34</v>
      </c>
      <c r="G20" s="9"/>
      <c r="H20" s="9"/>
      <c r="I20" s="72"/>
      <c r="J20" s="22"/>
      <c r="K20" s="9"/>
    </row>
    <row r="21" spans="1:11" ht="15.75" customHeight="1">
      <c r="A21" s="17" t="s">
        <v>42</v>
      </c>
      <c r="B21" s="65">
        <f>E6*270</f>
        <v>1350</v>
      </c>
      <c r="C21" s="9"/>
      <c r="D21" s="39" t="s">
        <v>43</v>
      </c>
      <c r="E21" s="67">
        <v>37</v>
      </c>
      <c r="F21" s="68">
        <v>37</v>
      </c>
      <c r="G21" s="9"/>
      <c r="H21" s="9"/>
      <c r="I21" s="72"/>
      <c r="J21" s="22"/>
      <c r="K21" s="9"/>
    </row>
    <row r="22" spans="1:11" ht="15.75" customHeight="1">
      <c r="A22" s="17" t="s">
        <v>44</v>
      </c>
      <c r="B22" s="65">
        <v>200</v>
      </c>
      <c r="C22" s="9"/>
      <c r="D22" s="30" t="s">
        <v>25</v>
      </c>
      <c r="E22" s="73">
        <f>SUM(E17:E21)</f>
        <v>322</v>
      </c>
      <c r="F22" s="74">
        <f>SUM(F17:F21)</f>
        <v>406</v>
      </c>
      <c r="G22" s="9"/>
      <c r="H22" s="9"/>
      <c r="I22" s="72"/>
      <c r="J22" s="22"/>
      <c r="K22" s="9"/>
    </row>
    <row r="23" spans="1:11" ht="15.75" customHeight="1">
      <c r="A23" s="17" t="s">
        <v>45</v>
      </c>
      <c r="B23" s="60"/>
      <c r="C23" s="9"/>
      <c r="D23" s="30" t="s">
        <v>46</v>
      </c>
      <c r="E23" s="73">
        <f>E22*D6</f>
        <v>4830</v>
      </c>
      <c r="F23" s="74">
        <f>F22*E6</f>
        <v>2030</v>
      </c>
      <c r="G23" s="9"/>
      <c r="H23" s="9"/>
      <c r="I23" s="72"/>
      <c r="J23" s="22"/>
      <c r="K23" s="9"/>
    </row>
    <row r="24" spans="1:11" ht="15.75" customHeight="1">
      <c r="A24" s="17" t="s">
        <v>47</v>
      </c>
      <c r="B24" s="60"/>
      <c r="C24" s="9"/>
      <c r="G24" s="9"/>
      <c r="H24" s="9"/>
      <c r="I24" s="22"/>
      <c r="J24" s="22"/>
      <c r="K24" s="9"/>
    </row>
    <row r="25" spans="1:11" ht="15.75" customHeight="1">
      <c r="A25" s="79" t="s">
        <v>48</v>
      </c>
      <c r="B25" s="66">
        <f>SUM(B18:B24)</f>
        <v>6320</v>
      </c>
      <c r="C25" s="9"/>
      <c r="G25" s="9"/>
      <c r="H25" s="9"/>
      <c r="I25" s="22"/>
      <c r="J25" s="22"/>
      <c r="K25" s="9"/>
    </row>
    <row r="26" spans="1:11" ht="15.75" customHeight="1">
      <c r="A26" s="17"/>
      <c r="B26" s="88"/>
      <c r="C26" s="20"/>
      <c r="G26" s="9"/>
      <c r="K26" s="9"/>
    </row>
    <row r="27" spans="1:11" ht="15.75" customHeight="1">
      <c r="A27" s="11" t="s">
        <v>49</v>
      </c>
      <c r="B27" s="20"/>
      <c r="C27" s="20"/>
      <c r="D27" s="9"/>
      <c r="E27" s="9"/>
      <c r="F27" s="9"/>
      <c r="G27" s="9"/>
      <c r="K27" s="9"/>
    </row>
    <row r="28" spans="1:11" ht="15.75" customHeight="1">
      <c r="A28" s="17" t="s">
        <v>50</v>
      </c>
      <c r="B28" s="65">
        <f>0.03*F10</f>
        <v>267.75</v>
      </c>
      <c r="C28" s="9"/>
      <c r="D28" s="9"/>
      <c r="E28" s="9"/>
      <c r="F28" s="9"/>
      <c r="G28" s="9"/>
      <c r="K28" s="9"/>
    </row>
    <row r="29" spans="1:11" ht="15.75" customHeight="1">
      <c r="A29" s="17" t="s">
        <v>51</v>
      </c>
      <c r="B29" s="65">
        <f>D6*37</f>
        <v>555</v>
      </c>
      <c r="C29" s="9"/>
      <c r="D29" s="9"/>
      <c r="E29" s="9"/>
      <c r="F29" s="9"/>
      <c r="G29" s="9"/>
      <c r="K29" s="9"/>
    </row>
    <row r="30" spans="1:11" ht="15.75" customHeight="1">
      <c r="A30" s="17" t="s">
        <v>52</v>
      </c>
      <c r="B30" s="6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customHeight="1">
      <c r="A31" s="17" t="s">
        <v>53</v>
      </c>
      <c r="B31" s="6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customHeight="1">
      <c r="A32" s="17" t="s">
        <v>54</v>
      </c>
      <c r="B32" s="60"/>
      <c r="C32" s="9"/>
      <c r="D32" s="9"/>
      <c r="E32" s="9"/>
      <c r="F32" s="40"/>
      <c r="G32" s="9"/>
      <c r="H32" s="9"/>
      <c r="I32" s="9"/>
      <c r="J32" s="9"/>
      <c r="K32" s="9"/>
    </row>
    <row r="33" spans="1:11" ht="15.75" customHeight="1">
      <c r="A33" s="17" t="s">
        <v>55</v>
      </c>
      <c r="B33" s="60"/>
      <c r="C33" s="20"/>
      <c r="D33" s="9"/>
      <c r="E33" s="9"/>
      <c r="F33" s="9"/>
      <c r="G33" s="9"/>
      <c r="H33" s="9"/>
      <c r="I33" s="9"/>
      <c r="J33" s="9"/>
      <c r="K33" s="9"/>
    </row>
    <row r="34" spans="1:11" ht="15.75" customHeight="1">
      <c r="A34" s="79" t="s">
        <v>56</v>
      </c>
      <c r="B34" s="66">
        <f>SUM(B28:B33)</f>
        <v>822.75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.75" customHeight="1">
      <c r="A35" s="17"/>
      <c r="B35" s="88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customHeight="1">
      <c r="A36" s="11" t="s">
        <v>16</v>
      </c>
      <c r="B36" s="20"/>
      <c r="C36" s="9"/>
      <c r="D36" s="9"/>
      <c r="E36" s="9"/>
      <c r="F36" s="9"/>
      <c r="G36" s="9"/>
      <c r="H36" s="9"/>
      <c r="I36" s="9"/>
      <c r="J36" s="9"/>
      <c r="K36" s="9"/>
    </row>
    <row r="37" spans="1:11" ht="15.75" customHeight="1">
      <c r="A37" s="17" t="s">
        <v>57</v>
      </c>
      <c r="B37" s="60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customHeight="1">
      <c r="A38" s="17" t="s">
        <v>58</v>
      </c>
      <c r="B38" s="60"/>
      <c r="C38" s="9"/>
      <c r="D38" s="9"/>
      <c r="E38" s="9"/>
      <c r="F38" s="9"/>
      <c r="G38" s="9"/>
      <c r="H38" s="9"/>
      <c r="I38" s="9"/>
      <c r="J38" s="9"/>
      <c r="K38" s="9"/>
    </row>
    <row r="39" spans="1:11" ht="15.75" customHeight="1">
      <c r="A39" s="17" t="s">
        <v>59</v>
      </c>
      <c r="B39" s="60"/>
      <c r="C39" s="9"/>
      <c r="D39" s="9"/>
      <c r="E39" s="9"/>
      <c r="F39" s="9"/>
      <c r="G39" s="9"/>
      <c r="H39" s="9"/>
      <c r="I39" s="9"/>
      <c r="J39" s="9"/>
      <c r="K39" s="9"/>
    </row>
    <row r="40" spans="1:11" ht="15.75" customHeight="1">
      <c r="A40" s="17" t="s">
        <v>60</v>
      </c>
      <c r="B40" s="60"/>
      <c r="C40" s="9"/>
      <c r="D40" s="9"/>
      <c r="E40" s="9"/>
      <c r="F40" s="9"/>
      <c r="G40" s="9"/>
      <c r="H40" s="9"/>
      <c r="I40" s="9"/>
      <c r="J40" s="9"/>
      <c r="K40" s="9"/>
    </row>
    <row r="41" spans="1:11" ht="15.75" customHeight="1">
      <c r="A41" s="17" t="s">
        <v>61</v>
      </c>
      <c r="B41" s="60"/>
      <c r="C41" s="9"/>
      <c r="D41" s="9"/>
      <c r="E41" s="9"/>
      <c r="F41" s="9"/>
      <c r="G41" s="9"/>
      <c r="H41" s="9"/>
      <c r="I41" s="9"/>
      <c r="J41" s="9"/>
      <c r="K41" s="9"/>
    </row>
    <row r="42" spans="1:11" ht="15.75" customHeight="1">
      <c r="A42" s="17" t="s">
        <v>62</v>
      </c>
      <c r="B42" s="60"/>
      <c r="C42" s="9"/>
      <c r="D42" s="9"/>
      <c r="E42" s="9"/>
      <c r="F42" s="9"/>
      <c r="G42" s="9"/>
      <c r="H42" s="9"/>
      <c r="I42" s="9"/>
      <c r="J42" s="9"/>
      <c r="K42" s="9"/>
    </row>
    <row r="43" spans="1:11" ht="15.75" customHeight="1">
      <c r="A43" s="17" t="s">
        <v>63</v>
      </c>
      <c r="B43" s="60"/>
      <c r="C43" s="9"/>
      <c r="D43" s="9"/>
      <c r="E43" s="9"/>
      <c r="F43" s="9"/>
      <c r="G43" s="9"/>
      <c r="H43" s="9"/>
      <c r="I43" s="9"/>
      <c r="J43" s="9"/>
      <c r="K43" s="9"/>
    </row>
    <row r="44" spans="1:11" ht="15.75" customHeight="1">
      <c r="A44" s="79" t="s">
        <v>64</v>
      </c>
      <c r="B44" s="66">
        <f>SUM(B37:B43)</f>
        <v>0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>
      <c r="A45" s="17"/>
      <c r="B45" s="20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>
      <c r="A46" s="11" t="s">
        <v>17</v>
      </c>
      <c r="B46" s="20"/>
      <c r="C46" s="20"/>
      <c r="D46" s="9"/>
      <c r="E46" s="9"/>
      <c r="F46" s="9"/>
      <c r="G46" s="9"/>
      <c r="H46" s="9"/>
      <c r="I46" s="9"/>
      <c r="J46" s="9"/>
      <c r="K46" s="9"/>
    </row>
    <row r="47" spans="1:11" ht="15.75" customHeight="1">
      <c r="A47" s="17" t="s">
        <v>65</v>
      </c>
      <c r="B47" s="60"/>
      <c r="C47" s="20"/>
      <c r="D47" s="9"/>
      <c r="E47" s="9"/>
      <c r="F47" s="9"/>
      <c r="G47" s="9"/>
      <c r="H47" s="9"/>
      <c r="I47" s="9"/>
      <c r="J47" s="9"/>
      <c r="K47" s="9"/>
    </row>
    <row r="48" spans="1:11" ht="15.75" customHeight="1">
      <c r="A48" s="17" t="s">
        <v>66</v>
      </c>
      <c r="B48" s="60"/>
      <c r="C48" s="20"/>
      <c r="D48" s="9"/>
      <c r="E48" s="9"/>
      <c r="F48" s="9"/>
      <c r="G48" s="9"/>
      <c r="H48" s="9"/>
      <c r="I48" s="9"/>
      <c r="J48" s="9"/>
      <c r="K48" s="9"/>
    </row>
    <row r="49" spans="1:11" ht="15.75" customHeight="1">
      <c r="A49" s="17" t="s">
        <v>67</v>
      </c>
      <c r="B49" s="60"/>
      <c r="C49" s="9"/>
      <c r="D49" s="9"/>
      <c r="E49" s="9"/>
      <c r="F49" s="9"/>
      <c r="G49" s="9"/>
      <c r="H49" s="9"/>
      <c r="I49" s="9"/>
      <c r="J49" s="9"/>
      <c r="K49" s="9"/>
    </row>
    <row r="50" spans="1:11" ht="15.75" customHeight="1">
      <c r="A50" s="17" t="s">
        <v>63</v>
      </c>
      <c r="B50" s="60"/>
      <c r="C50" s="9"/>
      <c r="D50" s="9"/>
      <c r="E50" s="9"/>
      <c r="F50" s="9"/>
      <c r="G50" s="9"/>
      <c r="H50" s="9"/>
      <c r="I50" s="9"/>
      <c r="J50" s="9"/>
      <c r="K50" s="9"/>
    </row>
    <row r="51" spans="1:11" ht="15.75" customHeight="1">
      <c r="A51" s="79" t="s">
        <v>68</v>
      </c>
      <c r="B51" s="66">
        <f>SUM(B47:B50)</f>
        <v>0</v>
      </c>
      <c r="C51" s="9"/>
      <c r="D51" s="9"/>
      <c r="E51" s="9"/>
      <c r="F51" s="9"/>
      <c r="G51" s="9"/>
      <c r="H51" s="9"/>
      <c r="I51" s="9"/>
      <c r="J51" s="9"/>
      <c r="K51" s="9"/>
    </row>
    <row r="52" spans="1:11" ht="15.75" customHeight="1">
      <c r="A52" s="17"/>
      <c r="B52" s="20"/>
      <c r="C52" s="9"/>
      <c r="D52" s="9"/>
      <c r="E52" s="9"/>
      <c r="F52" s="9"/>
      <c r="G52" s="9"/>
      <c r="H52" s="9"/>
      <c r="I52" s="9"/>
      <c r="J52" s="9"/>
      <c r="K52" s="9"/>
    </row>
    <row r="53" spans="1:11" ht="15.75" customHeight="1">
      <c r="A53" s="11" t="s">
        <v>18</v>
      </c>
      <c r="B53" s="60"/>
      <c r="C53" s="9"/>
      <c r="D53" s="9"/>
      <c r="E53" s="9"/>
      <c r="F53" s="9"/>
      <c r="G53" s="9"/>
      <c r="H53" s="9"/>
      <c r="I53" s="9"/>
      <c r="J53" s="9"/>
      <c r="K53" s="9"/>
    </row>
    <row r="54" spans="1:11" ht="15.75" customHeight="1">
      <c r="A54" s="17" t="s">
        <v>69</v>
      </c>
      <c r="B54" s="60"/>
      <c r="C54" s="9"/>
      <c r="D54" s="9"/>
      <c r="E54" s="9"/>
      <c r="F54" s="9"/>
      <c r="G54" s="9"/>
      <c r="H54" s="9"/>
      <c r="I54" s="9"/>
      <c r="J54" s="9"/>
      <c r="K54" s="9"/>
    </row>
    <row r="55" spans="1:11" ht="15.75" customHeight="1">
      <c r="A55" s="17" t="s">
        <v>70</v>
      </c>
      <c r="B55" s="60"/>
      <c r="C55" s="9"/>
      <c r="D55" s="9"/>
      <c r="E55" s="9"/>
      <c r="F55" s="9"/>
      <c r="G55" s="9"/>
      <c r="H55" s="9"/>
      <c r="I55" s="9"/>
      <c r="J55" s="9"/>
      <c r="K55" s="9"/>
    </row>
    <row r="56" spans="1:11" ht="15.75" customHeight="1">
      <c r="A56" s="79" t="s">
        <v>71</v>
      </c>
      <c r="B56" s="65">
        <f>SUM(B54:B55)</f>
        <v>0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.75" customHeight="1">
      <c r="A58" s="11" t="s">
        <v>21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17" t="s">
        <v>72</v>
      </c>
      <c r="B59" s="60"/>
      <c r="C59" s="9"/>
      <c r="D59" s="9"/>
      <c r="E59" s="9"/>
      <c r="F59" s="9"/>
      <c r="G59" s="9"/>
      <c r="H59" s="9"/>
      <c r="I59" s="9"/>
      <c r="J59" s="9"/>
      <c r="K59" s="9"/>
    </row>
    <row r="60" spans="1:11" ht="12.75">
      <c r="A60" s="17" t="s">
        <v>73</v>
      </c>
      <c r="B60" s="60"/>
      <c r="C60" s="9"/>
      <c r="D60" s="9"/>
      <c r="E60" s="9"/>
      <c r="F60" s="9"/>
      <c r="G60" s="9"/>
      <c r="H60" s="9"/>
      <c r="I60" s="9"/>
      <c r="J60" s="9"/>
      <c r="K60" s="9"/>
    </row>
    <row r="61" spans="1:11" ht="12.75">
      <c r="A61" s="17" t="s">
        <v>74</v>
      </c>
      <c r="B61" s="60"/>
      <c r="C61" s="9"/>
      <c r="D61" s="9"/>
      <c r="E61" s="9"/>
      <c r="F61" s="9"/>
      <c r="G61" s="9"/>
      <c r="H61" s="9"/>
      <c r="I61" s="9"/>
      <c r="J61" s="9"/>
      <c r="K61" s="9"/>
    </row>
    <row r="62" spans="1:11" ht="12.75">
      <c r="A62" s="17" t="s">
        <v>75</v>
      </c>
      <c r="B62" s="60"/>
      <c r="C62" s="9"/>
      <c r="D62" s="9"/>
      <c r="E62" s="9"/>
      <c r="F62" s="9"/>
      <c r="G62" s="9"/>
      <c r="H62" s="9"/>
      <c r="I62" s="9"/>
      <c r="J62" s="9"/>
      <c r="K62" s="9"/>
    </row>
    <row r="63" spans="1:11" ht="12.75">
      <c r="A63" s="17" t="s">
        <v>76</v>
      </c>
      <c r="B63" s="60"/>
      <c r="C63" s="9"/>
      <c r="D63" s="9"/>
      <c r="E63" s="9"/>
      <c r="F63" s="9"/>
      <c r="G63" s="9"/>
      <c r="H63" s="9"/>
      <c r="I63" s="9"/>
      <c r="J63" s="9"/>
      <c r="K63" s="9"/>
    </row>
    <row r="64" spans="1:11" ht="12.75">
      <c r="A64" s="17" t="s">
        <v>77</v>
      </c>
      <c r="B64" s="60"/>
      <c r="C64" s="9"/>
      <c r="D64" s="9"/>
      <c r="E64" s="9"/>
      <c r="F64" s="9"/>
      <c r="G64" s="9"/>
      <c r="H64" s="9"/>
      <c r="I64" s="9"/>
      <c r="J64" s="9"/>
      <c r="K64" s="9"/>
    </row>
    <row r="65" spans="1:11" ht="12.75">
      <c r="A65" s="79" t="s">
        <v>78</v>
      </c>
      <c r="B65" s="66">
        <f>SUM(B59:B64)</f>
        <v>0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ht="12.75">
      <c r="A66" s="17"/>
      <c r="B66" s="20"/>
      <c r="C66" s="9"/>
      <c r="D66" s="9"/>
      <c r="E66" s="9"/>
      <c r="F66" s="9"/>
      <c r="G66" s="9"/>
      <c r="H66" s="9"/>
      <c r="I66" s="9"/>
      <c r="J66" s="9"/>
      <c r="K66" s="9"/>
    </row>
    <row r="67" spans="1:11" ht="12.75">
      <c r="A67" s="11" t="s">
        <v>23</v>
      </c>
      <c r="B67" s="20"/>
      <c r="C67" s="9"/>
      <c r="D67" s="9"/>
      <c r="E67" s="9"/>
      <c r="F67" s="9"/>
      <c r="G67" s="9"/>
      <c r="H67" s="9"/>
      <c r="I67" s="9"/>
      <c r="J67" s="9"/>
      <c r="K67" s="9"/>
    </row>
    <row r="68" spans="1:11" ht="12.75">
      <c r="A68" s="17" t="s">
        <v>79</v>
      </c>
      <c r="B68" s="60"/>
      <c r="C68" s="9"/>
      <c r="D68" s="9"/>
      <c r="E68" s="9"/>
      <c r="F68" s="9"/>
      <c r="G68" s="9"/>
      <c r="H68" s="9"/>
      <c r="I68" s="9"/>
      <c r="J68" s="9"/>
      <c r="K68" s="9"/>
    </row>
    <row r="69" spans="1:11" ht="12.75">
      <c r="A69" s="17" t="s">
        <v>80</v>
      </c>
      <c r="B69" s="60"/>
      <c r="C69" s="9"/>
      <c r="D69" s="9"/>
      <c r="E69" s="9"/>
      <c r="F69" s="9"/>
      <c r="G69" s="9"/>
      <c r="H69" s="9"/>
      <c r="I69" s="9"/>
      <c r="J69" s="9"/>
      <c r="K69" s="9"/>
    </row>
    <row r="70" spans="1:11" ht="12.75">
      <c r="A70" s="17" t="s">
        <v>81</v>
      </c>
      <c r="B70" s="60"/>
      <c r="C70" s="9"/>
      <c r="D70" s="9"/>
      <c r="E70" s="9"/>
      <c r="F70" s="9"/>
      <c r="G70" s="9"/>
      <c r="H70" s="9"/>
      <c r="I70" s="9"/>
      <c r="J70" s="9"/>
      <c r="K70" s="9"/>
    </row>
    <row r="71" spans="1:11" ht="12.75">
      <c r="A71" s="17" t="s">
        <v>82</v>
      </c>
      <c r="B71" s="60"/>
      <c r="C71" s="9"/>
      <c r="D71" s="9"/>
      <c r="E71" s="9"/>
      <c r="F71" s="9"/>
      <c r="G71" s="9"/>
      <c r="H71" s="9"/>
      <c r="I71" s="9"/>
      <c r="J71" s="9"/>
      <c r="K71" s="9"/>
    </row>
    <row r="72" spans="1:11" ht="12.75">
      <c r="A72" s="17" t="s">
        <v>83</v>
      </c>
      <c r="B72" s="60"/>
      <c r="C72" s="9"/>
      <c r="D72" s="9"/>
      <c r="E72" s="9"/>
      <c r="F72" s="9"/>
      <c r="G72" s="9"/>
      <c r="H72" s="9"/>
      <c r="I72" s="9"/>
      <c r="J72" s="9"/>
      <c r="K72" s="9"/>
    </row>
    <row r="73" spans="1:11" ht="12.75">
      <c r="A73" s="17" t="s">
        <v>84</v>
      </c>
      <c r="B73" s="60"/>
      <c r="C73" s="9"/>
      <c r="D73" s="9"/>
      <c r="E73" s="9"/>
      <c r="F73" s="9"/>
      <c r="G73" s="9"/>
      <c r="H73" s="9"/>
      <c r="I73" s="9"/>
      <c r="J73" s="9"/>
      <c r="K73" s="9"/>
    </row>
    <row r="74" spans="1:11" ht="12.75">
      <c r="A74" s="79" t="s">
        <v>85</v>
      </c>
      <c r="B74" s="66">
        <f>SUM(B68:B73)</f>
        <v>0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 ht="12.75">
      <c r="A75" s="9"/>
      <c r="B75" s="20"/>
      <c r="C75" s="9"/>
      <c r="D75" s="9"/>
      <c r="E75" s="9"/>
      <c r="F75" s="9"/>
      <c r="G75" s="9"/>
      <c r="H75" s="9"/>
      <c r="I75" s="9"/>
      <c r="J75" s="9"/>
      <c r="K75" s="9"/>
    </row>
    <row r="76" spans="1:11" ht="12.75">
      <c r="A76" s="17"/>
      <c r="B76" s="20"/>
      <c r="C76" s="9"/>
      <c r="D76" s="9"/>
      <c r="E76" s="9"/>
      <c r="F76" s="9"/>
      <c r="G76" s="9"/>
      <c r="H76" s="9"/>
      <c r="I76" s="9"/>
      <c r="J76" s="9"/>
      <c r="K76" s="9"/>
    </row>
    <row r="77" spans="1:11" ht="12.75">
      <c r="A77" s="78" t="s">
        <v>86</v>
      </c>
      <c r="B77" s="66">
        <f>SUM(B74+B65+B56+B51+B44+B34+B25)</f>
        <v>7142.75</v>
      </c>
      <c r="C77" s="9"/>
      <c r="G77" s="9"/>
      <c r="H77" s="9"/>
      <c r="I77" s="9"/>
      <c r="J77" s="9"/>
      <c r="K77" s="9"/>
    </row>
    <row r="78" spans="1:11" ht="12.75">
      <c r="A78" s="17"/>
      <c r="B78" s="20"/>
    </row>
    <row r="79" spans="1:11" ht="12.75">
      <c r="A79" s="17"/>
      <c r="B79" s="20"/>
    </row>
    <row r="80" spans="1:11" ht="12.75">
      <c r="A80" s="11" t="s">
        <v>87</v>
      </c>
      <c r="B80" s="20"/>
    </row>
    <row r="81" spans="1:2" ht="12.75">
      <c r="A81" s="17" t="s">
        <v>88</v>
      </c>
      <c r="B81" s="60"/>
    </row>
    <row r="82" spans="1:2" ht="12.75">
      <c r="A82" s="17" t="s">
        <v>89</v>
      </c>
      <c r="B82" s="60"/>
    </row>
    <row r="83" spans="1:2" ht="12.75">
      <c r="A83" s="78" t="s">
        <v>90</v>
      </c>
      <c r="B83" s="66">
        <f>B81+B82</f>
        <v>0</v>
      </c>
    </row>
    <row r="84" spans="1:2" ht="12.75">
      <c r="A84" s="17"/>
      <c r="B84" s="20"/>
    </row>
    <row r="85" spans="1:2" ht="14.25">
      <c r="A85" s="77" t="s">
        <v>91</v>
      </c>
      <c r="B85" s="65">
        <f>B77+B83</f>
        <v>7142.75</v>
      </c>
    </row>
    <row r="86" spans="1:2" ht="12.75">
      <c r="A86" s="17"/>
      <c r="B86" s="20"/>
    </row>
    <row r="87" spans="1:2" ht="12.75">
      <c r="A87" s="75" t="s">
        <v>92</v>
      </c>
      <c r="B87" s="76">
        <f>B14-B85</f>
        <v>1782.25</v>
      </c>
    </row>
    <row r="88" spans="1:2" ht="12.75">
      <c r="A88" s="9"/>
      <c r="B88" s="20"/>
    </row>
    <row r="89" spans="1:2" ht="12.75">
      <c r="B89" s="41"/>
    </row>
    <row r="90" spans="1:2" ht="12.75">
      <c r="B90" s="41"/>
    </row>
    <row r="91" spans="1:2" ht="12.75">
      <c r="B91" s="41"/>
    </row>
    <row r="92" spans="1:2" ht="12.75">
      <c r="B92" s="41"/>
    </row>
    <row r="93" spans="1:2" ht="12.75">
      <c r="B93" s="41"/>
    </row>
    <row r="94" spans="1:2" ht="12.75">
      <c r="B94" s="41"/>
    </row>
    <row r="95" spans="1:2" ht="12.75">
      <c r="B95" s="41"/>
    </row>
    <row r="96" spans="1:2" ht="12.75">
      <c r="B96" s="41"/>
    </row>
    <row r="97" spans="2:2" ht="12.75">
      <c r="B97" s="41"/>
    </row>
    <row r="98" spans="2:2" ht="12.75">
      <c r="B98" s="41"/>
    </row>
    <row r="99" spans="2:2" ht="12.75">
      <c r="B99" s="41"/>
    </row>
    <row r="100" spans="2:2" ht="12.75">
      <c r="B100" s="41"/>
    </row>
    <row r="101" spans="2:2" ht="12.75">
      <c r="B101" s="41"/>
    </row>
    <row r="102" spans="2:2" ht="12.75">
      <c r="B102" s="41"/>
    </row>
    <row r="103" spans="2:2" ht="12.75">
      <c r="B103" s="41"/>
    </row>
    <row r="104" spans="2:2" ht="12.75">
      <c r="B104" s="41"/>
    </row>
    <row r="105" spans="2:2" ht="12.75">
      <c r="B105" s="41"/>
    </row>
    <row r="106" spans="2:2" ht="12.75">
      <c r="B106" s="41"/>
    </row>
    <row r="107" spans="2:2" ht="12.75">
      <c r="B107" s="41"/>
    </row>
    <row r="108" spans="2:2" ht="12.75">
      <c r="B108" s="41"/>
    </row>
    <row r="109" spans="2:2" ht="15.75" customHeight="1">
      <c r="B109" s="41"/>
    </row>
    <row r="110" spans="2:2" ht="15.75" customHeight="1">
      <c r="B110" s="41"/>
    </row>
    <row r="111" spans="2:2" ht="15.75" customHeight="1">
      <c r="B111" s="41"/>
    </row>
    <row r="112" spans="2:2" ht="15.75" customHeight="1">
      <c r="B112" s="41"/>
    </row>
    <row r="113" spans="2:2" ht="15.75" customHeight="1">
      <c r="B113" s="41"/>
    </row>
    <row r="114" spans="2:2" ht="15.75" customHeight="1">
      <c r="B114" s="41"/>
    </row>
    <row r="115" spans="2:2" ht="15.75" customHeight="1">
      <c r="B115" s="41"/>
    </row>
    <row r="116" spans="2:2" ht="15.75" customHeight="1">
      <c r="B116" s="41"/>
    </row>
    <row r="117" spans="2:2" ht="15.75" customHeight="1">
      <c r="B117" s="41"/>
    </row>
    <row r="118" spans="2:2" ht="15.75" customHeight="1">
      <c r="B118" s="41"/>
    </row>
    <row r="119" spans="2:2" ht="15.75" customHeight="1">
      <c r="B119" s="41"/>
    </row>
    <row r="120" spans="2:2" ht="15.75" customHeight="1">
      <c r="B120" s="41"/>
    </row>
    <row r="121" spans="2:2" ht="15.75" customHeight="1">
      <c r="B121" s="41"/>
    </row>
  </sheetData>
  <mergeCells count="1">
    <mergeCell ref="C10:D10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U106"/>
  <sheetViews>
    <sheetView workbookViewId="0"/>
  </sheetViews>
  <sheetFormatPr defaultColWidth="12.7109375" defaultRowHeight="15.75" customHeight="1"/>
  <sheetData>
    <row r="1" spans="1:21" ht="15">
      <c r="A1" s="42" t="s">
        <v>120</v>
      </c>
      <c r="B1" s="42" t="s">
        <v>121</v>
      </c>
      <c r="C1" s="42" t="s">
        <v>122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5.75" customHeight="1">
      <c r="A2" s="47" t="s">
        <v>123</v>
      </c>
      <c r="B2" s="47" t="s">
        <v>124</v>
      </c>
      <c r="C2" s="47" t="s">
        <v>9</v>
      </c>
    </row>
    <row r="3" spans="1:21" ht="15.75" customHeight="1">
      <c r="A3" s="50"/>
      <c r="B3" s="50"/>
      <c r="C3" s="50"/>
    </row>
    <row r="4" spans="1:21" ht="15.75" customHeight="1">
      <c r="A4" s="47"/>
      <c r="B4" s="47"/>
      <c r="C4" s="47"/>
    </row>
    <row r="5" spans="1:21" ht="15.75" customHeight="1">
      <c r="A5" s="50"/>
      <c r="B5" s="50"/>
      <c r="C5" s="50"/>
    </row>
    <row r="6" spans="1:21" ht="15.75" customHeight="1">
      <c r="A6" s="47"/>
      <c r="B6" s="47"/>
      <c r="C6" s="47"/>
    </row>
    <row r="7" spans="1:21" ht="15.75" customHeight="1">
      <c r="A7" s="50"/>
      <c r="B7" s="50"/>
      <c r="C7" s="50"/>
    </row>
    <row r="8" spans="1:21" ht="15.75" customHeight="1">
      <c r="A8" s="47"/>
      <c r="B8" s="47"/>
      <c r="C8" s="47"/>
    </row>
    <row r="9" spans="1:21" ht="15.75" customHeight="1">
      <c r="A9" s="50"/>
      <c r="B9" s="50"/>
      <c r="C9" s="50"/>
    </row>
    <row r="10" spans="1:21" ht="15.75" customHeight="1">
      <c r="A10" s="47"/>
      <c r="B10" s="47"/>
      <c r="C10" s="47"/>
    </row>
    <row r="11" spans="1:21" ht="15.75" customHeight="1">
      <c r="A11" s="50"/>
      <c r="B11" s="50"/>
      <c r="C11" s="50"/>
    </row>
    <row r="12" spans="1:21" ht="15.75" customHeight="1">
      <c r="A12" s="47"/>
      <c r="B12" s="47"/>
      <c r="C12" s="47"/>
    </row>
    <row r="13" spans="1:21" ht="15.75" customHeight="1">
      <c r="A13" s="50"/>
      <c r="B13" s="50"/>
      <c r="C13" s="50"/>
    </row>
    <row r="14" spans="1:21" ht="15.75" customHeight="1">
      <c r="A14" s="47"/>
      <c r="B14" s="47"/>
      <c r="C14" s="47"/>
    </row>
    <row r="15" spans="1:21" ht="15.75" customHeight="1">
      <c r="A15" s="50"/>
      <c r="B15" s="50"/>
      <c r="C15" s="50"/>
    </row>
    <row r="16" spans="1:21" ht="15.75" customHeight="1">
      <c r="A16" s="47"/>
      <c r="B16" s="47"/>
      <c r="C16" s="47"/>
    </row>
    <row r="17" spans="1:3" ht="15.75" customHeight="1">
      <c r="A17" s="50"/>
      <c r="B17" s="50"/>
      <c r="C17" s="50"/>
    </row>
    <row r="18" spans="1:3" ht="15.75" customHeight="1">
      <c r="A18" s="47"/>
      <c r="B18" s="47"/>
      <c r="C18" s="47"/>
    </row>
    <row r="19" spans="1:3" ht="15.75" customHeight="1">
      <c r="A19" s="50"/>
      <c r="B19" s="50"/>
      <c r="C19" s="50"/>
    </row>
    <row r="20" spans="1:3" ht="15.75" customHeight="1">
      <c r="A20" s="47"/>
      <c r="B20" s="47"/>
      <c r="C20" s="47"/>
    </row>
    <row r="21" spans="1:3" ht="15.75" customHeight="1">
      <c r="A21" s="50"/>
      <c r="B21" s="50"/>
      <c r="C21" s="50"/>
    </row>
    <row r="22" spans="1:3" ht="15.75" customHeight="1">
      <c r="A22" s="47"/>
      <c r="B22" s="47"/>
      <c r="C22" s="47"/>
    </row>
    <row r="23" spans="1:3" ht="15.75" customHeight="1">
      <c r="A23" s="50"/>
      <c r="B23" s="50"/>
      <c r="C23" s="50"/>
    </row>
    <row r="24" spans="1:3" ht="15.75" customHeight="1">
      <c r="A24" s="47"/>
      <c r="B24" s="47"/>
      <c r="C24" s="47"/>
    </row>
    <row r="25" spans="1:3" ht="15.75" customHeight="1">
      <c r="A25" s="50"/>
      <c r="B25" s="50"/>
      <c r="C25" s="50"/>
    </row>
    <row r="26" spans="1:3" ht="15.75" customHeight="1">
      <c r="A26" s="47"/>
      <c r="B26" s="47"/>
      <c r="C26" s="47"/>
    </row>
    <row r="27" spans="1:3" ht="15.75" customHeight="1">
      <c r="A27" s="50"/>
      <c r="B27" s="50"/>
      <c r="C27" s="50"/>
    </row>
    <row r="28" spans="1:3" ht="15.75" customHeight="1">
      <c r="A28" s="47"/>
      <c r="B28" s="47"/>
      <c r="C28" s="47"/>
    </row>
    <row r="29" spans="1:3" ht="15.75" customHeight="1">
      <c r="A29" s="50"/>
      <c r="B29" s="50"/>
      <c r="C29" s="50"/>
    </row>
    <row r="30" spans="1:3" ht="15.75" customHeight="1">
      <c r="A30" s="47"/>
      <c r="B30" s="47"/>
      <c r="C30" s="47"/>
    </row>
    <row r="31" spans="1:3" ht="15.75" customHeight="1">
      <c r="A31" s="50"/>
      <c r="B31" s="50"/>
      <c r="C31" s="50"/>
    </row>
    <row r="32" spans="1:3" ht="15.75" customHeight="1">
      <c r="A32" s="47"/>
      <c r="B32" s="47"/>
      <c r="C32" s="47"/>
    </row>
    <row r="33" spans="1:3" ht="15.75" customHeight="1">
      <c r="A33" s="50"/>
      <c r="B33" s="50"/>
      <c r="C33" s="50"/>
    </row>
    <row r="34" spans="1:3" ht="15.75" customHeight="1">
      <c r="A34" s="47"/>
      <c r="B34" s="47"/>
      <c r="C34" s="47"/>
    </row>
    <row r="35" spans="1:3" ht="15.75" customHeight="1">
      <c r="A35" s="50"/>
      <c r="B35" s="50"/>
      <c r="C35" s="50"/>
    </row>
    <row r="36" spans="1:3" ht="15.75" customHeight="1">
      <c r="A36" s="47"/>
      <c r="B36" s="47"/>
      <c r="C36" s="47"/>
    </row>
    <row r="37" spans="1:3" ht="15.75" customHeight="1">
      <c r="A37" s="50"/>
      <c r="B37" s="50"/>
      <c r="C37" s="50"/>
    </row>
    <row r="38" spans="1:3" ht="15.75" customHeight="1">
      <c r="A38" s="47"/>
      <c r="B38" s="47"/>
      <c r="C38" s="47"/>
    </row>
    <row r="39" spans="1:3" ht="15.75" customHeight="1">
      <c r="A39" s="50"/>
      <c r="B39" s="50"/>
      <c r="C39" s="50"/>
    </row>
    <row r="40" spans="1:3" ht="15.75" customHeight="1">
      <c r="A40" s="47"/>
      <c r="B40" s="47"/>
      <c r="C40" s="47"/>
    </row>
    <row r="41" spans="1:3" ht="15.75" customHeight="1">
      <c r="A41" s="50"/>
      <c r="B41" s="50"/>
      <c r="C41" s="50"/>
    </row>
    <row r="42" spans="1:3" ht="15.75" customHeight="1">
      <c r="A42" s="47"/>
      <c r="B42" s="47"/>
      <c r="C42" s="47"/>
    </row>
    <row r="43" spans="1:3" ht="15.75" customHeight="1">
      <c r="A43" s="50"/>
      <c r="B43" s="50"/>
      <c r="C43" s="50"/>
    </row>
    <row r="44" spans="1:3" ht="15.75" customHeight="1">
      <c r="A44" s="47"/>
      <c r="B44" s="47"/>
      <c r="C44" s="47"/>
    </row>
    <row r="45" spans="1:3" ht="15.75" customHeight="1">
      <c r="A45" s="50"/>
      <c r="B45" s="50"/>
      <c r="C45" s="50"/>
    </row>
    <row r="46" spans="1:3" ht="15.75" customHeight="1">
      <c r="A46" s="47"/>
      <c r="B46" s="47"/>
      <c r="C46" s="47"/>
    </row>
    <row r="47" spans="1:3" ht="15.75" customHeight="1">
      <c r="A47" s="50"/>
      <c r="B47" s="50"/>
      <c r="C47" s="50"/>
    </row>
    <row r="48" spans="1:3" ht="15.75" customHeight="1">
      <c r="A48" s="47"/>
      <c r="B48" s="47"/>
      <c r="C48" s="47"/>
    </row>
    <row r="49" spans="1:3" ht="15.75" customHeight="1">
      <c r="A49" s="50"/>
      <c r="B49" s="50"/>
      <c r="C49" s="50"/>
    </row>
    <row r="50" spans="1:3" ht="15.75" customHeight="1">
      <c r="A50" s="47"/>
      <c r="B50" s="47"/>
      <c r="C50" s="47"/>
    </row>
    <row r="51" spans="1:3" ht="15.75" customHeight="1">
      <c r="A51" s="50"/>
      <c r="B51" s="50"/>
      <c r="C51" s="50"/>
    </row>
    <row r="52" spans="1:3" ht="15.75" customHeight="1">
      <c r="A52" s="47"/>
      <c r="B52" s="47"/>
      <c r="C52" s="47"/>
    </row>
    <row r="53" spans="1:3" ht="15.75" customHeight="1">
      <c r="A53" s="50"/>
      <c r="B53" s="50"/>
      <c r="C53" s="50"/>
    </row>
    <row r="54" spans="1:3" ht="15.75" customHeight="1">
      <c r="A54" s="47"/>
      <c r="B54" s="47"/>
      <c r="C54" s="47"/>
    </row>
    <row r="55" spans="1:3" ht="15.75" customHeight="1">
      <c r="A55" s="50"/>
      <c r="B55" s="50"/>
      <c r="C55" s="50"/>
    </row>
    <row r="56" spans="1:3" ht="12.95">
      <c r="A56" s="47"/>
      <c r="B56" s="47"/>
      <c r="C56" s="47"/>
    </row>
    <row r="57" spans="1:3" ht="12.95">
      <c r="A57" s="50"/>
      <c r="B57" s="50"/>
      <c r="C57" s="50"/>
    </row>
    <row r="58" spans="1:3" ht="12.95">
      <c r="A58" s="52"/>
      <c r="B58" s="47"/>
      <c r="C58" s="47"/>
    </row>
    <row r="59" spans="1:3" ht="12.95">
      <c r="A59" s="50"/>
      <c r="B59" s="50"/>
      <c r="C59" s="50"/>
    </row>
    <row r="60" spans="1:3" ht="12.95">
      <c r="A60" s="47"/>
      <c r="B60" s="47"/>
      <c r="C60" s="47"/>
    </row>
    <row r="61" spans="1:3" ht="12.95">
      <c r="A61" s="50"/>
      <c r="B61" s="50"/>
      <c r="C61" s="50"/>
    </row>
    <row r="62" spans="1:3" ht="12.95">
      <c r="A62" s="47"/>
      <c r="B62" s="47"/>
      <c r="C62" s="47"/>
    </row>
    <row r="63" spans="1:3" ht="12.95">
      <c r="A63" s="50"/>
      <c r="B63" s="50"/>
      <c r="C63" s="50"/>
    </row>
    <row r="64" spans="1:3" ht="12.95">
      <c r="A64" s="47"/>
      <c r="B64" s="47"/>
      <c r="C64" s="47"/>
    </row>
    <row r="65" spans="1:3" ht="12.95">
      <c r="A65" s="50"/>
      <c r="B65" s="50"/>
      <c r="C65" s="50"/>
    </row>
    <row r="66" spans="1:3" ht="12.95">
      <c r="A66" s="47"/>
      <c r="B66" s="47"/>
      <c r="C66" s="47"/>
    </row>
    <row r="67" spans="1:3" ht="12.95">
      <c r="A67" s="50"/>
      <c r="B67" s="50"/>
      <c r="C67" s="50"/>
    </row>
    <row r="68" spans="1:3" ht="12.95">
      <c r="A68" s="47"/>
      <c r="B68" s="47"/>
      <c r="C68" s="47"/>
    </row>
    <row r="69" spans="1:3" ht="12.95">
      <c r="A69" s="50"/>
      <c r="B69" s="50"/>
      <c r="C69" s="50"/>
    </row>
    <row r="70" spans="1:3" ht="12.95">
      <c r="A70" s="47"/>
      <c r="B70" s="47"/>
      <c r="C70" s="47"/>
    </row>
    <row r="71" spans="1:3" ht="12.95">
      <c r="A71" s="50"/>
      <c r="B71" s="50"/>
      <c r="C71" s="50"/>
    </row>
    <row r="72" spans="1:3" ht="12.95">
      <c r="A72" s="47"/>
      <c r="B72" s="47"/>
      <c r="C72" s="47"/>
    </row>
    <row r="73" spans="1:3" ht="12.95">
      <c r="A73" s="50"/>
      <c r="B73" s="50"/>
      <c r="C73" s="50"/>
    </row>
    <row r="74" spans="1:3" ht="12.95">
      <c r="A74" s="47"/>
      <c r="B74" s="47"/>
      <c r="C74" s="47"/>
    </row>
    <row r="75" spans="1:3" ht="12.95">
      <c r="A75" s="50"/>
      <c r="B75" s="50"/>
      <c r="C75" s="50"/>
    </row>
    <row r="76" spans="1:3" ht="12.95">
      <c r="A76" s="47"/>
      <c r="B76" s="47"/>
      <c r="C76" s="47"/>
    </row>
    <row r="77" spans="1:3" ht="12.95">
      <c r="A77" s="50"/>
      <c r="B77" s="50"/>
      <c r="C77" s="50"/>
    </row>
    <row r="78" spans="1:3" ht="12.95">
      <c r="A78" s="47"/>
      <c r="B78" s="47"/>
      <c r="C78" s="47"/>
    </row>
    <row r="79" spans="1:3" ht="12.95">
      <c r="A79" s="50"/>
      <c r="B79" s="50"/>
      <c r="C79" s="50"/>
    </row>
    <row r="80" spans="1:3" ht="12.95">
      <c r="A80" s="47"/>
      <c r="B80" s="47"/>
      <c r="C80" s="47"/>
    </row>
    <row r="81" spans="1:3" ht="12.95">
      <c r="A81" s="50"/>
      <c r="B81" s="50"/>
      <c r="C81" s="50"/>
    </row>
    <row r="82" spans="1:3" ht="12.95">
      <c r="A82" s="47"/>
      <c r="B82" s="47"/>
      <c r="C82" s="47"/>
    </row>
    <row r="83" spans="1:3" ht="12.95">
      <c r="A83" s="50"/>
      <c r="B83" s="50"/>
      <c r="C83" s="50"/>
    </row>
    <row r="84" spans="1:3" ht="12.95">
      <c r="A84" s="47"/>
      <c r="B84" s="47"/>
      <c r="C84" s="47"/>
    </row>
    <row r="85" spans="1:3" ht="12.95">
      <c r="A85" s="50"/>
      <c r="B85" s="50"/>
      <c r="C85" s="50"/>
    </row>
    <row r="86" spans="1:3" ht="12.95">
      <c r="A86" s="47"/>
      <c r="B86" s="47"/>
      <c r="C86" s="47"/>
    </row>
    <row r="87" spans="1:3" ht="12.95">
      <c r="A87" s="50"/>
      <c r="B87" s="50"/>
      <c r="C87" s="50"/>
    </row>
    <row r="88" spans="1:3" ht="12.95">
      <c r="A88" s="47"/>
      <c r="B88" s="47"/>
      <c r="C88" s="47"/>
    </row>
    <row r="89" spans="1:3" ht="12.95">
      <c r="A89" s="50"/>
      <c r="B89" s="50"/>
      <c r="C89" s="50"/>
    </row>
    <row r="90" spans="1:3" ht="12.95">
      <c r="A90" s="47"/>
      <c r="B90" s="47"/>
      <c r="C90" s="47"/>
    </row>
    <row r="91" spans="1:3" ht="12.95">
      <c r="A91" s="50"/>
      <c r="B91" s="50"/>
      <c r="C91" s="50"/>
    </row>
    <row r="92" spans="1:3" ht="12.95">
      <c r="A92" s="47"/>
      <c r="B92" s="47"/>
      <c r="C92" s="47"/>
    </row>
    <row r="93" spans="1:3" ht="12.95">
      <c r="A93" s="50"/>
      <c r="B93" s="50"/>
      <c r="C93" s="50"/>
    </row>
    <row r="94" spans="1:3" ht="12.95">
      <c r="A94" s="47"/>
      <c r="B94" s="47"/>
      <c r="C94" s="47"/>
    </row>
    <row r="95" spans="1:3" ht="12.95">
      <c r="A95" s="50"/>
      <c r="B95" s="50"/>
      <c r="C95" s="50"/>
    </row>
    <row r="96" spans="1:3" ht="12.95">
      <c r="A96" s="47"/>
      <c r="B96" s="47"/>
      <c r="C96" s="47"/>
    </row>
    <row r="97" spans="1:8" ht="12.95">
      <c r="A97" s="50"/>
      <c r="B97" s="50"/>
      <c r="C97" s="50"/>
    </row>
    <row r="98" spans="1:8" ht="12.95">
      <c r="A98" s="47"/>
      <c r="B98" s="47"/>
      <c r="C98" s="47"/>
    </row>
    <row r="99" spans="1:8" ht="12.95">
      <c r="A99" s="50"/>
      <c r="B99" s="50"/>
      <c r="C99" s="50"/>
    </row>
    <row r="100" spans="1:8" ht="12.95">
      <c r="A100" s="47"/>
      <c r="B100" s="47"/>
      <c r="C100" s="47"/>
    </row>
    <row r="101" spans="1:8" ht="12.95">
      <c r="A101" s="50"/>
      <c r="B101" s="50"/>
      <c r="C101" s="50"/>
    </row>
    <row r="102" spans="1:8" ht="12.95">
      <c r="A102" s="47"/>
      <c r="B102" s="47"/>
      <c r="C102" s="47"/>
    </row>
    <row r="103" spans="1:8" ht="12.95">
      <c r="A103" s="50"/>
      <c r="B103" s="50"/>
      <c r="C103" s="50"/>
    </row>
    <row r="104" spans="1:8" ht="12.95">
      <c r="A104" s="47"/>
      <c r="B104" s="47"/>
      <c r="C104" s="47"/>
    </row>
    <row r="105" spans="1:8" ht="12.95">
      <c r="A105" s="50"/>
      <c r="B105" s="50"/>
      <c r="C105" s="50"/>
      <c r="D105" s="100"/>
      <c r="E105" s="102"/>
      <c r="F105" s="102"/>
      <c r="G105" s="102"/>
      <c r="H105" s="102"/>
    </row>
    <row r="106" spans="1:8" ht="15.75" customHeight="1">
      <c r="D106" s="102"/>
      <c r="E106" s="102"/>
      <c r="F106" s="102"/>
      <c r="G106" s="102"/>
      <c r="H106" s="102"/>
    </row>
  </sheetData>
  <mergeCells count="1">
    <mergeCell ref="D105:H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7"/>
  <sheetViews>
    <sheetView workbookViewId="0">
      <selection activeCell="H2" sqref="H2:H7"/>
    </sheetView>
  </sheetViews>
  <sheetFormatPr defaultColWidth="12.7109375" defaultRowHeight="15.75" customHeight="1"/>
  <cols>
    <col min="7" max="7" width="19.42578125" customWidth="1"/>
    <col min="8" max="8" width="14.140625" customWidth="1"/>
  </cols>
  <sheetData>
    <row r="1" spans="1:23" ht="15">
      <c r="A1" s="42" t="s">
        <v>31</v>
      </c>
      <c r="B1" s="42" t="s">
        <v>93</v>
      </c>
      <c r="C1" s="42" t="s">
        <v>94</v>
      </c>
      <c r="D1" s="42" t="s">
        <v>95</v>
      </c>
      <c r="E1" s="43"/>
      <c r="F1" s="43"/>
      <c r="G1" s="21" t="s">
        <v>20</v>
      </c>
      <c r="H1" s="44" t="s">
        <v>96</v>
      </c>
      <c r="I1" s="45" t="s">
        <v>97</v>
      </c>
      <c r="J1" s="46" t="s">
        <v>98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.75" customHeight="1">
      <c r="A2" s="47"/>
      <c r="B2" s="47"/>
      <c r="C2" s="47"/>
      <c r="D2" s="47"/>
      <c r="G2" s="17" t="s">
        <v>24</v>
      </c>
      <c r="H2" s="48"/>
      <c r="I2" s="49"/>
      <c r="J2" s="49"/>
    </row>
    <row r="3" spans="1:23" ht="15.75" customHeight="1">
      <c r="A3" s="50"/>
      <c r="B3" s="50"/>
      <c r="C3" s="50"/>
      <c r="D3" s="50"/>
      <c r="G3" s="17" t="s">
        <v>99</v>
      </c>
      <c r="H3" s="48"/>
      <c r="I3" s="49"/>
      <c r="J3" s="49"/>
    </row>
    <row r="4" spans="1:23" ht="15.75" customHeight="1">
      <c r="A4" s="47"/>
      <c r="B4" s="47"/>
      <c r="C4" s="47"/>
      <c r="D4" s="47"/>
      <c r="G4" s="17" t="s">
        <v>100</v>
      </c>
      <c r="H4" s="48"/>
      <c r="I4" s="49"/>
      <c r="J4" s="49"/>
    </row>
    <row r="5" spans="1:23" ht="15.75" customHeight="1">
      <c r="A5" s="50"/>
      <c r="B5" s="50"/>
      <c r="C5" s="50"/>
      <c r="D5" s="50"/>
      <c r="G5" s="17" t="s">
        <v>101</v>
      </c>
      <c r="H5" s="48"/>
      <c r="I5" s="49"/>
      <c r="J5" s="49"/>
    </row>
    <row r="6" spans="1:23" ht="15.75" customHeight="1">
      <c r="A6" s="50"/>
      <c r="B6" s="50"/>
      <c r="C6" s="50"/>
      <c r="D6" s="50"/>
      <c r="G6" s="17" t="s">
        <v>26</v>
      </c>
      <c r="H6" s="48"/>
      <c r="I6" s="49"/>
      <c r="J6" s="49"/>
    </row>
    <row r="7" spans="1:23" ht="15.75" customHeight="1">
      <c r="A7" s="47"/>
      <c r="B7" s="47"/>
      <c r="C7" s="47"/>
      <c r="D7" s="47"/>
      <c r="G7" s="11" t="s">
        <v>27</v>
      </c>
      <c r="H7" s="51"/>
      <c r="I7" s="49"/>
      <c r="J7" s="49"/>
    </row>
    <row r="8" spans="1:23" ht="15.75" customHeight="1">
      <c r="A8" s="50"/>
      <c r="B8" s="50"/>
      <c r="C8" s="50"/>
      <c r="D8" s="50"/>
    </row>
    <row r="9" spans="1:23" ht="15.75" customHeight="1">
      <c r="A9" s="47"/>
      <c r="B9" s="47"/>
      <c r="C9" s="47"/>
      <c r="D9" s="47"/>
    </row>
    <row r="10" spans="1:23" ht="15.75" customHeight="1">
      <c r="A10" s="50"/>
      <c r="B10" s="50"/>
      <c r="C10" s="50"/>
      <c r="D10" s="50"/>
    </row>
    <row r="11" spans="1:23" ht="15.75" customHeight="1">
      <c r="A11" s="47"/>
      <c r="B11" s="47"/>
      <c r="C11" s="47"/>
      <c r="D11" s="47"/>
    </row>
    <row r="12" spans="1:23" ht="15.75" customHeight="1">
      <c r="A12" s="50"/>
      <c r="B12" s="50"/>
      <c r="C12" s="50"/>
      <c r="D12" s="50"/>
    </row>
    <row r="13" spans="1:23" ht="15.75" customHeight="1">
      <c r="A13" s="47"/>
      <c r="B13" s="47"/>
      <c r="C13" s="47"/>
      <c r="D13" s="47"/>
    </row>
    <row r="14" spans="1:23" ht="15.75" customHeight="1">
      <c r="A14" s="50"/>
      <c r="B14" s="50"/>
      <c r="C14" s="50"/>
      <c r="D14" s="50"/>
    </row>
    <row r="15" spans="1:23" ht="15.75" customHeight="1">
      <c r="A15" s="47"/>
      <c r="B15" s="47"/>
      <c r="C15" s="47"/>
      <c r="D15" s="47"/>
    </row>
    <row r="16" spans="1:23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47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47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52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10" ht="12.95">
      <c r="A97" s="47"/>
      <c r="B97" s="47"/>
      <c r="C97" s="47"/>
      <c r="D97" s="47"/>
    </row>
    <row r="98" spans="1:10" ht="12.95">
      <c r="A98" s="50"/>
      <c r="B98" s="50"/>
      <c r="C98" s="50"/>
      <c r="D98" s="50"/>
    </row>
    <row r="99" spans="1:10" ht="12.95">
      <c r="A99" s="47"/>
      <c r="B99" s="47"/>
      <c r="C99" s="47"/>
      <c r="D99" s="47"/>
    </row>
    <row r="100" spans="1:10" ht="12.95">
      <c r="A100" s="50"/>
      <c r="B100" s="50"/>
      <c r="C100" s="50"/>
      <c r="D100" s="50"/>
    </row>
    <row r="101" spans="1:10" ht="12.95">
      <c r="A101" s="47"/>
      <c r="B101" s="47"/>
      <c r="C101" s="47"/>
      <c r="D101" s="47"/>
    </row>
    <row r="102" spans="1:10" ht="12.95">
      <c r="A102" s="50"/>
      <c r="B102" s="50"/>
      <c r="C102" s="50"/>
      <c r="D102" s="50"/>
    </row>
    <row r="103" spans="1:10" ht="12.95">
      <c r="A103" s="47"/>
      <c r="B103" s="47"/>
      <c r="C103" s="47"/>
      <c r="D103" s="47"/>
    </row>
    <row r="104" spans="1:10" ht="12.95">
      <c r="A104" s="50"/>
      <c r="B104" s="50"/>
      <c r="C104" s="50"/>
      <c r="D104" s="50"/>
    </row>
    <row r="105" spans="1:10" ht="12.95">
      <c r="A105" s="47"/>
      <c r="B105" s="47"/>
      <c r="C105" s="47"/>
      <c r="D105" s="47"/>
    </row>
    <row r="106" spans="1:10" ht="12.95">
      <c r="A106" s="50"/>
      <c r="B106" s="50"/>
      <c r="C106" s="50"/>
      <c r="D106" s="50"/>
      <c r="E106" s="100"/>
      <c r="F106" s="102"/>
      <c r="G106" s="102"/>
      <c r="H106" s="102"/>
      <c r="I106" s="102"/>
      <c r="J106" s="102"/>
    </row>
    <row r="107" spans="1:10" ht="15.75" customHeight="1">
      <c r="E107" s="102"/>
      <c r="F107" s="102"/>
      <c r="G107" s="102"/>
      <c r="H107" s="102"/>
      <c r="I107" s="102"/>
      <c r="J107" s="102"/>
    </row>
  </sheetData>
  <mergeCells count="1">
    <mergeCell ref="E106:J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X100"/>
  <sheetViews>
    <sheetView topLeftCell="B1" workbookViewId="0">
      <selection activeCell="I14" sqref="I14"/>
    </sheetView>
  </sheetViews>
  <sheetFormatPr defaultColWidth="12.7109375" defaultRowHeight="15.75" customHeight="1"/>
  <cols>
    <col min="5" max="5" width="15.7109375" customWidth="1"/>
    <col min="8" max="8" width="35.425781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57" t="s">
        <v>13</v>
      </c>
      <c r="I1" s="44" t="s">
        <v>96</v>
      </c>
      <c r="J1" s="55" t="s">
        <v>104</v>
      </c>
      <c r="K1" s="5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105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106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40</v>
      </c>
      <c r="I4" s="48"/>
      <c r="J4" s="49"/>
      <c r="K4" s="49"/>
    </row>
    <row r="5" spans="1:24" ht="15.75" customHeight="1">
      <c r="A5" s="47"/>
      <c r="B5" s="47"/>
      <c r="C5" s="47"/>
      <c r="D5" s="47"/>
      <c r="H5" s="17" t="s">
        <v>107</v>
      </c>
      <c r="I5" s="48"/>
      <c r="J5" s="49"/>
      <c r="K5" s="49"/>
    </row>
    <row r="6" spans="1:24" ht="15.75" customHeight="1">
      <c r="A6" s="50"/>
      <c r="B6" s="50"/>
      <c r="C6" s="50"/>
      <c r="D6" s="50"/>
      <c r="H6" s="17" t="s">
        <v>108</v>
      </c>
      <c r="I6" s="48"/>
      <c r="J6" s="49"/>
      <c r="K6" s="49"/>
    </row>
    <row r="7" spans="1:24" ht="15.75" customHeight="1">
      <c r="A7" s="47"/>
      <c r="B7" s="47"/>
      <c r="C7" s="47"/>
      <c r="D7" s="47"/>
      <c r="H7" s="17" t="s">
        <v>45</v>
      </c>
      <c r="I7" s="48"/>
      <c r="J7" s="49"/>
      <c r="K7" s="49"/>
    </row>
    <row r="8" spans="1:24" ht="15.75" customHeight="1">
      <c r="A8" s="50"/>
      <c r="B8" s="50"/>
      <c r="C8" s="50"/>
      <c r="D8" s="50"/>
      <c r="H8" s="17" t="s">
        <v>47</v>
      </c>
      <c r="I8" s="48"/>
      <c r="J8" s="49"/>
      <c r="K8" s="49"/>
    </row>
    <row r="9" spans="1:24" ht="15.75" customHeight="1">
      <c r="A9" s="47"/>
      <c r="B9" s="47"/>
      <c r="C9" s="47"/>
      <c r="D9" s="47"/>
      <c r="H9" s="17" t="s">
        <v>48</v>
      </c>
      <c r="I9" s="51"/>
      <c r="J9" s="49"/>
      <c r="K9" s="49"/>
    </row>
    <row r="10" spans="1:24" ht="15.75" customHeight="1">
      <c r="A10" s="50"/>
      <c r="B10" s="50"/>
      <c r="C10" s="50"/>
      <c r="D10" s="50"/>
    </row>
    <row r="11" spans="1:24" ht="15.75" customHeight="1">
      <c r="A11" s="47"/>
      <c r="B11" s="47"/>
      <c r="C11" s="47"/>
      <c r="D11" s="47"/>
    </row>
    <row r="12" spans="1:24" ht="15.75" customHeight="1">
      <c r="A12" s="50"/>
      <c r="B12" s="50"/>
      <c r="C12" s="50"/>
      <c r="D12" s="50"/>
    </row>
    <row r="13" spans="1:24" ht="15.75" customHeight="1">
      <c r="A13" s="47"/>
      <c r="B13" s="47"/>
      <c r="C13" s="47"/>
      <c r="D13" s="47"/>
    </row>
    <row r="14" spans="1:24" ht="15.75" customHeight="1">
      <c r="A14" s="50"/>
      <c r="B14" s="50"/>
      <c r="C14" s="50"/>
      <c r="D14" s="50"/>
    </row>
    <row r="15" spans="1:24" ht="15.75" customHeight="1">
      <c r="A15" s="47"/>
      <c r="B15" s="47"/>
      <c r="C15" s="47"/>
      <c r="D15" s="47"/>
    </row>
    <row r="16" spans="1:24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52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47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47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5" ht="12.95">
      <c r="A97" s="47"/>
      <c r="B97" s="47"/>
      <c r="C97" s="47"/>
      <c r="D97" s="47"/>
    </row>
    <row r="98" spans="1:5" ht="12.95">
      <c r="A98" s="50"/>
      <c r="B98" s="50"/>
      <c r="C98" s="50"/>
      <c r="D98" s="50"/>
    </row>
    <row r="99" spans="1:5" ht="12.95">
      <c r="A99" s="47"/>
      <c r="B99" s="47"/>
      <c r="C99" s="47"/>
      <c r="D99" s="47"/>
    </row>
    <row r="100" spans="1:5" ht="12.95">
      <c r="A100" s="50"/>
      <c r="B100" s="50"/>
      <c r="C100" s="50"/>
      <c r="D100" s="50"/>
      <c r="E100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X100"/>
  <sheetViews>
    <sheetView workbookViewId="0">
      <selection activeCell="I2" sqref="I2:I7"/>
    </sheetView>
  </sheetViews>
  <sheetFormatPr defaultColWidth="12.7109375" defaultRowHeight="15.75" customHeight="1"/>
  <cols>
    <col min="5" max="5" width="15.7109375" customWidth="1"/>
    <col min="8" max="8" width="35.425781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57" t="s">
        <v>49</v>
      </c>
      <c r="I1" s="44" t="s">
        <v>96</v>
      </c>
      <c r="J1" s="55" t="s">
        <v>104</v>
      </c>
      <c r="K1" s="5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109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110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111</v>
      </c>
      <c r="I4" s="48"/>
      <c r="J4" s="49"/>
      <c r="K4" s="49"/>
    </row>
    <row r="5" spans="1:24" ht="15.75" customHeight="1">
      <c r="A5" s="47"/>
      <c r="B5" s="47"/>
      <c r="C5" s="47"/>
      <c r="D5" s="47"/>
      <c r="H5" s="17" t="s">
        <v>112</v>
      </c>
      <c r="I5" s="48"/>
      <c r="J5" s="49"/>
      <c r="K5" s="49"/>
    </row>
    <row r="6" spans="1:24" ht="15.75" customHeight="1">
      <c r="A6" s="50"/>
      <c r="B6" s="50"/>
      <c r="C6" s="50"/>
      <c r="D6" s="50"/>
      <c r="H6" s="17" t="s">
        <v>54</v>
      </c>
      <c r="I6" s="48"/>
      <c r="J6" s="49"/>
      <c r="K6" s="49"/>
    </row>
    <row r="7" spans="1:24" ht="15.75" customHeight="1">
      <c r="A7" s="47"/>
      <c r="B7" s="47"/>
      <c r="C7" s="47"/>
      <c r="D7" s="47"/>
      <c r="H7" s="17" t="s">
        <v>55</v>
      </c>
      <c r="I7" s="48"/>
      <c r="J7" s="49"/>
      <c r="K7" s="49"/>
    </row>
    <row r="8" spans="1:24" ht="15.75" customHeight="1">
      <c r="A8" s="50"/>
      <c r="B8" s="50"/>
      <c r="C8" s="50"/>
      <c r="D8" s="50"/>
      <c r="H8" s="17" t="s">
        <v>56</v>
      </c>
      <c r="I8" s="48"/>
      <c r="J8" s="49"/>
      <c r="K8" s="49"/>
    </row>
    <row r="9" spans="1:24" ht="15.75" customHeight="1">
      <c r="A9" s="47"/>
      <c r="B9" s="47"/>
      <c r="C9" s="47"/>
      <c r="D9" s="47"/>
    </row>
    <row r="10" spans="1:24" ht="15.75" customHeight="1">
      <c r="A10" s="50"/>
      <c r="B10" s="50"/>
      <c r="C10" s="50"/>
      <c r="D10" s="50"/>
    </row>
    <row r="11" spans="1:24" ht="15.75" customHeight="1">
      <c r="A11" s="50"/>
      <c r="B11" s="50"/>
      <c r="C11" s="50"/>
      <c r="D11" s="50"/>
    </row>
    <row r="12" spans="1:24" ht="15.75" customHeight="1">
      <c r="A12" s="47"/>
      <c r="B12" s="47"/>
      <c r="C12" s="47"/>
      <c r="D12" s="47"/>
    </row>
    <row r="13" spans="1:24" ht="15.75" customHeight="1">
      <c r="A13" s="50"/>
      <c r="B13" s="50"/>
      <c r="C13" s="50"/>
      <c r="D13" s="50"/>
    </row>
    <row r="14" spans="1:24" ht="15.75" customHeight="1">
      <c r="A14" s="47"/>
      <c r="B14" s="47"/>
      <c r="C14" s="47"/>
      <c r="D14" s="47"/>
    </row>
    <row r="15" spans="1:24" ht="15.75" customHeight="1">
      <c r="A15" s="50"/>
      <c r="B15" s="50"/>
      <c r="C15" s="50"/>
      <c r="D15" s="50"/>
    </row>
    <row r="16" spans="1:24" ht="15.75" customHeight="1">
      <c r="A16" s="47"/>
      <c r="B16" s="47"/>
      <c r="C16" s="47"/>
      <c r="D16" s="47"/>
    </row>
    <row r="17" spans="1:4" ht="15.75" customHeight="1">
      <c r="A17" s="50"/>
      <c r="B17" s="50"/>
      <c r="C17" s="50"/>
      <c r="D17" s="50"/>
    </row>
    <row r="18" spans="1:4" ht="15.75" customHeight="1">
      <c r="A18" s="47"/>
      <c r="B18" s="47"/>
      <c r="C18" s="47"/>
      <c r="D18" s="47"/>
    </row>
    <row r="19" spans="1:4" ht="15.75" customHeight="1">
      <c r="A19" s="50"/>
      <c r="B19" s="50"/>
      <c r="C19" s="50"/>
      <c r="D19" s="50"/>
    </row>
    <row r="20" spans="1:4" ht="15.75" customHeight="1">
      <c r="A20" s="47"/>
      <c r="B20" s="47"/>
      <c r="C20" s="47"/>
      <c r="D20" s="47"/>
    </row>
    <row r="21" spans="1:4" ht="15.75" customHeight="1">
      <c r="A21" s="50"/>
      <c r="B21" s="50"/>
      <c r="C21" s="50"/>
      <c r="D21" s="50"/>
    </row>
    <row r="22" spans="1:4" ht="15.75" customHeight="1">
      <c r="A22" s="47"/>
      <c r="B22" s="47"/>
      <c r="C22" s="47"/>
      <c r="D22" s="47"/>
    </row>
    <row r="23" spans="1:4" ht="15.75" customHeight="1">
      <c r="A23" s="50"/>
      <c r="B23" s="50"/>
      <c r="C23" s="50"/>
      <c r="D23" s="50"/>
    </row>
    <row r="24" spans="1:4" ht="15.75" customHeight="1">
      <c r="A24" s="47"/>
      <c r="B24" s="47"/>
      <c r="C24" s="47"/>
      <c r="D24" s="47"/>
    </row>
    <row r="25" spans="1:4" ht="15.75" customHeight="1">
      <c r="A25" s="50"/>
      <c r="B25" s="50"/>
      <c r="C25" s="50"/>
      <c r="D25" s="50"/>
    </row>
    <row r="26" spans="1:4" ht="15.75" customHeight="1">
      <c r="A26" s="47"/>
      <c r="B26" s="47"/>
      <c r="C26" s="47"/>
      <c r="D26" s="47"/>
    </row>
    <row r="27" spans="1:4" ht="15.75" customHeight="1">
      <c r="A27" s="50"/>
      <c r="B27" s="50"/>
      <c r="C27" s="50"/>
      <c r="D27" s="50"/>
    </row>
    <row r="28" spans="1:4" ht="15.75" customHeight="1">
      <c r="A28" s="47"/>
      <c r="B28" s="47"/>
      <c r="C28" s="47"/>
      <c r="D28" s="47"/>
    </row>
    <row r="29" spans="1:4" ht="15.75" customHeight="1">
      <c r="A29" s="50"/>
      <c r="B29" s="50"/>
      <c r="C29" s="50"/>
      <c r="D29" s="50"/>
    </row>
    <row r="30" spans="1:4" ht="15.75" customHeight="1">
      <c r="A30" s="47"/>
      <c r="B30" s="47"/>
      <c r="C30" s="47"/>
      <c r="D30" s="47"/>
    </row>
    <row r="31" spans="1:4" ht="15.75" customHeight="1">
      <c r="A31" s="50"/>
      <c r="B31" s="50"/>
      <c r="C31" s="50"/>
      <c r="D31" s="50"/>
    </row>
    <row r="32" spans="1:4" ht="15.75" customHeight="1">
      <c r="A32" s="47"/>
      <c r="B32" s="47"/>
      <c r="C32" s="47"/>
      <c r="D32" s="47"/>
    </row>
    <row r="33" spans="1:4" ht="15.75" customHeight="1">
      <c r="A33" s="50"/>
      <c r="B33" s="50"/>
      <c r="C33" s="50"/>
      <c r="D33" s="50"/>
    </row>
    <row r="34" spans="1:4" ht="15.75" customHeight="1">
      <c r="A34" s="47"/>
      <c r="B34" s="47"/>
      <c r="C34" s="47"/>
      <c r="D34" s="47"/>
    </row>
    <row r="35" spans="1:4" ht="15.75" customHeight="1">
      <c r="A35" s="50"/>
      <c r="B35" s="50"/>
      <c r="C35" s="50"/>
      <c r="D35" s="50"/>
    </row>
    <row r="36" spans="1:4" ht="15.75" customHeight="1">
      <c r="A36" s="47"/>
      <c r="B36" s="47"/>
      <c r="C36" s="47"/>
      <c r="D36" s="47"/>
    </row>
    <row r="37" spans="1:4" ht="15.75" customHeight="1">
      <c r="A37" s="50"/>
      <c r="B37" s="50"/>
      <c r="C37" s="50"/>
      <c r="D37" s="50"/>
    </row>
    <row r="38" spans="1:4" ht="15.75" customHeight="1">
      <c r="A38" s="47"/>
      <c r="B38" s="47"/>
      <c r="C38" s="47"/>
      <c r="D38" s="47"/>
    </row>
    <row r="39" spans="1:4" ht="15.75" customHeight="1">
      <c r="A39" s="50"/>
      <c r="B39" s="50"/>
      <c r="C39" s="50"/>
      <c r="D39" s="50"/>
    </row>
    <row r="40" spans="1:4" ht="15.75" customHeight="1">
      <c r="A40" s="47"/>
      <c r="B40" s="47"/>
      <c r="C40" s="47"/>
      <c r="D40" s="47"/>
    </row>
    <row r="41" spans="1:4" ht="15.75" customHeight="1">
      <c r="A41" s="50"/>
      <c r="B41" s="50"/>
      <c r="C41" s="50"/>
      <c r="D41" s="50"/>
    </row>
    <row r="42" spans="1:4" ht="15.75" customHeight="1">
      <c r="A42" s="47"/>
      <c r="B42" s="47"/>
      <c r="C42" s="47"/>
      <c r="D42" s="47"/>
    </row>
    <row r="43" spans="1:4" ht="15.75" customHeight="1">
      <c r="A43" s="50"/>
      <c r="B43" s="50"/>
      <c r="C43" s="50"/>
      <c r="D43" s="50"/>
    </row>
    <row r="44" spans="1:4" ht="15.75" customHeight="1">
      <c r="A44" s="47"/>
      <c r="B44" s="47"/>
      <c r="C44" s="47"/>
      <c r="D44" s="47"/>
    </row>
    <row r="45" spans="1:4" ht="15.75" customHeight="1">
      <c r="A45" s="50"/>
      <c r="B45" s="50"/>
      <c r="C45" s="50"/>
      <c r="D45" s="50"/>
    </row>
    <row r="46" spans="1:4" ht="15.75" customHeight="1">
      <c r="A46" s="47"/>
      <c r="B46" s="47"/>
      <c r="C46" s="47"/>
      <c r="D46" s="47"/>
    </row>
    <row r="47" spans="1:4" ht="15.75" customHeight="1">
      <c r="A47" s="50"/>
      <c r="B47" s="50"/>
      <c r="C47" s="50"/>
      <c r="D47" s="50"/>
    </row>
    <row r="48" spans="1:4" ht="15.75" customHeight="1">
      <c r="A48" s="47"/>
      <c r="B48" s="47"/>
      <c r="C48" s="47"/>
      <c r="D48" s="47"/>
    </row>
    <row r="49" spans="1:4" ht="15.75" customHeight="1">
      <c r="A49" s="50"/>
      <c r="B49" s="50"/>
      <c r="C49" s="50"/>
      <c r="D49" s="50"/>
    </row>
    <row r="50" spans="1:4" ht="15.75" customHeight="1">
      <c r="A50" s="47"/>
      <c r="B50" s="47"/>
      <c r="C50" s="47"/>
      <c r="D50" s="47"/>
    </row>
    <row r="51" spans="1:4" ht="15.75" customHeight="1">
      <c r="A51" s="50"/>
      <c r="B51" s="50"/>
      <c r="C51" s="50"/>
      <c r="D51" s="50"/>
    </row>
    <row r="52" spans="1:4" ht="15.75" customHeight="1">
      <c r="A52" s="52"/>
      <c r="B52" s="47"/>
      <c r="C52" s="47"/>
      <c r="D52" s="47"/>
    </row>
    <row r="53" spans="1:4" ht="15.75" customHeight="1">
      <c r="A53" s="50"/>
      <c r="B53" s="50"/>
      <c r="C53" s="50"/>
      <c r="D53" s="50"/>
    </row>
    <row r="54" spans="1:4" ht="15.75" customHeight="1">
      <c r="A54" s="47"/>
      <c r="B54" s="47"/>
      <c r="C54" s="47"/>
      <c r="D54" s="47"/>
    </row>
    <row r="55" spans="1:4" ht="15.75" customHeight="1">
      <c r="A55" s="50"/>
      <c r="B55" s="50"/>
      <c r="C55" s="50"/>
      <c r="D55" s="50"/>
    </row>
    <row r="56" spans="1:4" ht="12.95">
      <c r="A56" s="47"/>
      <c r="B56" s="47"/>
      <c r="C56" s="47"/>
      <c r="D56" s="47"/>
    </row>
    <row r="57" spans="1:4" ht="12.95">
      <c r="A57" s="50"/>
      <c r="B57" s="50"/>
      <c r="C57" s="50"/>
      <c r="D57" s="50"/>
    </row>
    <row r="58" spans="1:4" ht="12.95">
      <c r="A58" s="47"/>
      <c r="B58" s="47"/>
      <c r="C58" s="47"/>
      <c r="D58" s="47"/>
    </row>
    <row r="59" spans="1:4" ht="12.95">
      <c r="A59" s="50"/>
      <c r="B59" s="50"/>
      <c r="C59" s="50"/>
      <c r="D59" s="50"/>
    </row>
    <row r="60" spans="1:4" ht="12.95">
      <c r="A60" s="47"/>
      <c r="B60" s="47"/>
      <c r="C60" s="47"/>
      <c r="D60" s="47"/>
    </row>
    <row r="61" spans="1:4" ht="12.95">
      <c r="A61" s="50"/>
      <c r="B61" s="50"/>
      <c r="C61" s="50"/>
      <c r="D61" s="50"/>
    </row>
    <row r="62" spans="1:4" ht="12.95">
      <c r="A62" s="47"/>
      <c r="B62" s="47"/>
      <c r="C62" s="47"/>
      <c r="D62" s="47"/>
    </row>
    <row r="63" spans="1:4" ht="12.95">
      <c r="A63" s="50"/>
      <c r="B63" s="50"/>
      <c r="C63" s="50"/>
      <c r="D63" s="50"/>
    </row>
    <row r="64" spans="1:4" ht="12.95">
      <c r="A64" s="47"/>
      <c r="B64" s="47"/>
      <c r="C64" s="47"/>
      <c r="D64" s="47"/>
    </row>
    <row r="65" spans="1:4" ht="12.95">
      <c r="A65" s="50"/>
      <c r="B65" s="50"/>
      <c r="C65" s="50"/>
      <c r="D65" s="50"/>
    </row>
    <row r="66" spans="1:4" ht="12.95">
      <c r="A66" s="47"/>
      <c r="B66" s="47"/>
      <c r="C66" s="47"/>
      <c r="D66" s="47"/>
    </row>
    <row r="67" spans="1:4" ht="12.95">
      <c r="A67" s="50"/>
      <c r="B67" s="50"/>
      <c r="C67" s="50"/>
      <c r="D67" s="50"/>
    </row>
    <row r="68" spans="1:4" ht="12.95">
      <c r="A68" s="47"/>
      <c r="B68" s="47"/>
      <c r="C68" s="47"/>
      <c r="D68" s="47"/>
    </row>
    <row r="69" spans="1:4" ht="12.95">
      <c r="A69" s="50"/>
      <c r="B69" s="50"/>
      <c r="C69" s="50"/>
      <c r="D69" s="50"/>
    </row>
    <row r="70" spans="1:4" ht="12.95">
      <c r="A70" s="47"/>
      <c r="B70" s="47"/>
      <c r="C70" s="47"/>
      <c r="D70" s="47"/>
    </row>
    <row r="71" spans="1:4" ht="12.95">
      <c r="A71" s="50"/>
      <c r="B71" s="50"/>
      <c r="C71" s="50"/>
      <c r="D71" s="50"/>
    </row>
    <row r="72" spans="1:4" ht="12.95">
      <c r="A72" s="47"/>
      <c r="B72" s="47"/>
      <c r="C72" s="47"/>
      <c r="D72" s="47"/>
    </row>
    <row r="73" spans="1:4" ht="12.95">
      <c r="A73" s="50"/>
      <c r="B73" s="50"/>
      <c r="C73" s="50"/>
      <c r="D73" s="50"/>
    </row>
    <row r="74" spans="1:4" ht="12.95">
      <c r="A74" s="47"/>
      <c r="B74" s="47"/>
      <c r="C74" s="47"/>
      <c r="D74" s="47"/>
    </row>
    <row r="75" spans="1:4" ht="12.95">
      <c r="A75" s="50"/>
      <c r="B75" s="50"/>
      <c r="C75" s="50"/>
      <c r="D75" s="50"/>
    </row>
    <row r="76" spans="1:4" ht="12.95">
      <c r="A76" s="47"/>
      <c r="B76" s="47"/>
      <c r="C76" s="47"/>
      <c r="D76" s="47"/>
    </row>
    <row r="77" spans="1:4" ht="12.95">
      <c r="A77" s="50"/>
      <c r="B77" s="50"/>
      <c r="C77" s="50"/>
      <c r="D77" s="50"/>
    </row>
    <row r="78" spans="1:4" ht="12.95">
      <c r="A78" s="47"/>
      <c r="B78" s="47"/>
      <c r="C78" s="47"/>
      <c r="D78" s="47"/>
    </row>
    <row r="79" spans="1:4" ht="12.95">
      <c r="A79" s="50"/>
      <c r="B79" s="50"/>
      <c r="C79" s="50"/>
      <c r="D79" s="50"/>
    </row>
    <row r="80" spans="1:4" ht="12.95">
      <c r="A80" s="47"/>
      <c r="B80" s="47"/>
      <c r="C80" s="47"/>
      <c r="D80" s="47"/>
    </row>
    <row r="81" spans="1:4" ht="12.95">
      <c r="A81" s="50"/>
      <c r="B81" s="50"/>
      <c r="C81" s="50"/>
      <c r="D81" s="50"/>
    </row>
    <row r="82" spans="1:4" ht="12.95">
      <c r="A82" s="47"/>
      <c r="B82" s="47"/>
      <c r="C82" s="47"/>
      <c r="D82" s="47"/>
    </row>
    <row r="83" spans="1:4" ht="12.95">
      <c r="A83" s="50"/>
      <c r="B83" s="50"/>
      <c r="C83" s="50"/>
      <c r="D83" s="50"/>
    </row>
    <row r="84" spans="1:4" ht="12.95">
      <c r="A84" s="47"/>
      <c r="B84" s="47"/>
      <c r="C84" s="47"/>
      <c r="D84" s="47"/>
    </row>
    <row r="85" spans="1:4" ht="12.95">
      <c r="A85" s="50"/>
      <c r="B85" s="50"/>
      <c r="C85" s="50"/>
      <c r="D85" s="50"/>
    </row>
    <row r="86" spans="1:4" ht="12.95">
      <c r="A86" s="47"/>
      <c r="B86" s="47"/>
      <c r="C86" s="47"/>
      <c r="D86" s="47"/>
    </row>
    <row r="87" spans="1:4" ht="12.95">
      <c r="A87" s="50"/>
      <c r="B87" s="50"/>
      <c r="C87" s="50"/>
      <c r="D87" s="50"/>
    </row>
    <row r="88" spans="1:4" ht="12.95">
      <c r="A88" s="47"/>
      <c r="B88" s="47"/>
      <c r="C88" s="47"/>
      <c r="D88" s="47"/>
    </row>
    <row r="89" spans="1:4" ht="12.95">
      <c r="A89" s="50"/>
      <c r="B89" s="50"/>
      <c r="C89" s="50"/>
      <c r="D89" s="50"/>
    </row>
    <row r="90" spans="1:4" ht="12.95">
      <c r="A90" s="47"/>
      <c r="B90" s="47"/>
      <c r="C90" s="47"/>
      <c r="D90" s="47"/>
    </row>
    <row r="91" spans="1:4" ht="12.95">
      <c r="A91" s="50"/>
      <c r="B91" s="50"/>
      <c r="C91" s="50"/>
      <c r="D91" s="50"/>
    </row>
    <row r="92" spans="1:4" ht="12.95">
      <c r="A92" s="47"/>
      <c r="B92" s="47"/>
      <c r="C92" s="47"/>
      <c r="D92" s="47"/>
    </row>
    <row r="93" spans="1:4" ht="12.95">
      <c r="A93" s="50"/>
      <c r="B93" s="50"/>
      <c r="C93" s="50"/>
      <c r="D93" s="50"/>
    </row>
    <row r="94" spans="1:4" ht="12.95">
      <c r="A94" s="47"/>
      <c r="B94" s="47"/>
      <c r="C94" s="47"/>
      <c r="D94" s="47"/>
    </row>
    <row r="95" spans="1:4" ht="12.95">
      <c r="A95" s="50"/>
      <c r="B95" s="50"/>
      <c r="C95" s="50"/>
      <c r="D95" s="50"/>
    </row>
    <row r="96" spans="1:4" ht="12.95">
      <c r="A96" s="47"/>
      <c r="B96" s="47"/>
      <c r="C96" s="47"/>
      <c r="D96" s="47"/>
    </row>
    <row r="97" spans="1:11" ht="12.95">
      <c r="A97" s="50"/>
      <c r="B97" s="50"/>
      <c r="C97" s="50"/>
      <c r="D97" s="50"/>
    </row>
    <row r="98" spans="1:11" ht="12.95">
      <c r="A98" s="47"/>
      <c r="B98" s="47"/>
      <c r="C98" s="47"/>
      <c r="D98" s="47"/>
    </row>
    <row r="99" spans="1:11" ht="12.95">
      <c r="A99" s="50"/>
      <c r="B99" s="50"/>
      <c r="C99" s="50"/>
      <c r="D99" s="50"/>
      <c r="E99" s="100"/>
      <c r="F99" s="102"/>
      <c r="G99" s="102"/>
      <c r="H99" s="102"/>
      <c r="I99" s="102"/>
      <c r="J99" s="102"/>
      <c r="K99" s="102"/>
    </row>
    <row r="100" spans="1:11" ht="15.75" customHeight="1">
      <c r="E100" s="102"/>
      <c r="F100" s="102"/>
      <c r="G100" s="102"/>
      <c r="H100" s="102"/>
      <c r="I100" s="102"/>
      <c r="J100" s="102"/>
      <c r="K100" s="102"/>
    </row>
  </sheetData>
  <mergeCells count="1">
    <mergeCell ref="E99:K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106"/>
  <sheetViews>
    <sheetView workbookViewId="0"/>
  </sheetViews>
  <sheetFormatPr defaultColWidth="12.7109375" defaultRowHeight="15.75" customHeight="1"/>
  <cols>
    <col min="5" max="5" width="15.7109375" customWidth="1"/>
    <col min="8" max="8" width="25.285156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36" t="s">
        <v>16</v>
      </c>
      <c r="I1" s="44" t="s">
        <v>96</v>
      </c>
      <c r="J1" s="55" t="s">
        <v>104</v>
      </c>
      <c r="K1" s="5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57</v>
      </c>
      <c r="I2" s="48">
        <v>10800</v>
      </c>
      <c r="J2" s="49"/>
      <c r="K2" s="49"/>
    </row>
    <row r="3" spans="1:24" ht="15.75" customHeight="1">
      <c r="A3" s="50"/>
      <c r="B3" s="50"/>
      <c r="C3" s="50"/>
      <c r="D3" s="50"/>
      <c r="H3" s="17" t="s">
        <v>113</v>
      </c>
      <c r="I3" s="48">
        <v>6100</v>
      </c>
      <c r="J3" s="49"/>
      <c r="K3" s="49"/>
    </row>
    <row r="4" spans="1:24" ht="15.75" customHeight="1">
      <c r="A4" s="47"/>
      <c r="B4" s="47"/>
      <c r="C4" s="47"/>
      <c r="D4" s="47"/>
      <c r="H4" s="17" t="s">
        <v>114</v>
      </c>
      <c r="I4" s="48">
        <v>1250</v>
      </c>
      <c r="J4" s="49"/>
      <c r="K4" s="49"/>
    </row>
    <row r="5" spans="1:24" ht="15.75" customHeight="1">
      <c r="A5" s="50"/>
      <c r="B5" s="50"/>
      <c r="C5" s="50"/>
      <c r="D5" s="50"/>
      <c r="H5" s="17" t="s">
        <v>115</v>
      </c>
      <c r="I5" s="48">
        <v>3000</v>
      </c>
      <c r="J5" s="49"/>
      <c r="K5" s="49"/>
    </row>
    <row r="6" spans="1:24" ht="15.75" customHeight="1">
      <c r="A6" s="47"/>
      <c r="B6" s="47"/>
      <c r="C6" s="47"/>
      <c r="D6" s="47"/>
      <c r="H6" s="17" t="s">
        <v>61</v>
      </c>
      <c r="I6" s="48">
        <v>2000</v>
      </c>
      <c r="J6" s="49"/>
      <c r="K6" s="49"/>
    </row>
    <row r="7" spans="1:24" ht="15.75" customHeight="1">
      <c r="A7" s="50"/>
      <c r="B7" s="50"/>
      <c r="C7" s="50"/>
      <c r="D7" s="50"/>
      <c r="H7" s="17" t="s">
        <v>62</v>
      </c>
      <c r="I7" s="48">
        <v>1000</v>
      </c>
      <c r="J7" s="49"/>
      <c r="K7" s="49"/>
    </row>
    <row r="8" spans="1:24" ht="15.75" customHeight="1">
      <c r="A8" s="47"/>
      <c r="B8" s="47"/>
      <c r="C8" s="47"/>
      <c r="D8" s="47"/>
      <c r="H8" s="17" t="s">
        <v>63</v>
      </c>
      <c r="I8" s="48">
        <v>1000</v>
      </c>
      <c r="J8" s="49"/>
      <c r="K8" s="49"/>
    </row>
    <row r="9" spans="1:24" ht="15.75" customHeight="1">
      <c r="A9" s="50"/>
      <c r="B9" s="50"/>
      <c r="C9" s="50"/>
      <c r="D9" s="50"/>
      <c r="H9" s="17" t="s">
        <v>64</v>
      </c>
      <c r="I9" s="51">
        <f>SUM(I2:I8)</f>
        <v>25150</v>
      </c>
      <c r="J9" s="49"/>
      <c r="K9" s="49"/>
    </row>
    <row r="10" spans="1:24" ht="15.75" customHeight="1">
      <c r="A10" s="47"/>
      <c r="B10" s="47"/>
      <c r="C10" s="47"/>
      <c r="D10" s="47"/>
    </row>
    <row r="11" spans="1:24" ht="15.75" customHeight="1">
      <c r="A11" s="50"/>
      <c r="B11" s="50"/>
      <c r="C11" s="50"/>
      <c r="D11" s="50"/>
    </row>
    <row r="12" spans="1:24" ht="15.75" customHeight="1">
      <c r="A12" s="47"/>
      <c r="B12" s="47"/>
      <c r="C12" s="47"/>
      <c r="D12" s="47"/>
    </row>
    <row r="13" spans="1:24" ht="15.75" customHeight="1">
      <c r="A13" s="50"/>
      <c r="B13" s="50"/>
      <c r="C13" s="50"/>
      <c r="D13" s="50"/>
    </row>
    <row r="14" spans="1:24" ht="15.75" customHeight="1">
      <c r="A14" s="47"/>
      <c r="B14" s="47"/>
      <c r="C14" s="47"/>
      <c r="D14" s="47"/>
    </row>
    <row r="15" spans="1:24" ht="15.75" customHeight="1">
      <c r="A15" s="50"/>
      <c r="B15" s="50"/>
      <c r="C15" s="50"/>
      <c r="D15" s="50"/>
    </row>
    <row r="16" spans="1:24" ht="15.75" customHeight="1">
      <c r="A16" s="47"/>
      <c r="B16" s="47"/>
      <c r="C16" s="47"/>
      <c r="D16" s="47"/>
    </row>
    <row r="17" spans="1:4" ht="15.75" customHeight="1">
      <c r="A17" s="50"/>
      <c r="B17" s="50"/>
      <c r="C17" s="50"/>
      <c r="D17" s="50"/>
    </row>
    <row r="18" spans="1:4" ht="15.75" customHeight="1">
      <c r="A18" s="47"/>
      <c r="B18" s="47"/>
      <c r="C18" s="47"/>
      <c r="D18" s="47"/>
    </row>
    <row r="19" spans="1:4" ht="15.75" customHeight="1">
      <c r="A19" s="50"/>
      <c r="B19" s="50"/>
      <c r="C19" s="50"/>
      <c r="D19" s="50"/>
    </row>
    <row r="20" spans="1:4" ht="15.75" customHeight="1">
      <c r="A20" s="47"/>
      <c r="B20" s="47"/>
      <c r="C20" s="47"/>
      <c r="D20" s="47"/>
    </row>
    <row r="21" spans="1:4" ht="15.75" customHeight="1">
      <c r="A21" s="50"/>
      <c r="B21" s="50"/>
      <c r="C21" s="50"/>
      <c r="D21" s="50"/>
    </row>
    <row r="22" spans="1:4" ht="15.75" customHeight="1">
      <c r="A22" s="47"/>
      <c r="B22" s="47"/>
      <c r="C22" s="47"/>
      <c r="D22" s="47"/>
    </row>
    <row r="23" spans="1:4" ht="15.75" customHeight="1">
      <c r="A23" s="50"/>
      <c r="B23" s="50"/>
      <c r="C23" s="50"/>
      <c r="D23" s="50"/>
    </row>
    <row r="24" spans="1:4" ht="15.75" customHeight="1">
      <c r="A24" s="47"/>
      <c r="B24" s="47"/>
      <c r="C24" s="47"/>
      <c r="D24" s="47"/>
    </row>
    <row r="25" spans="1:4" ht="15.75" customHeight="1">
      <c r="A25" s="50"/>
      <c r="B25" s="50"/>
      <c r="C25" s="50"/>
      <c r="D25" s="50"/>
    </row>
    <row r="26" spans="1:4" ht="15.75" customHeight="1">
      <c r="A26" s="47"/>
      <c r="B26" s="47"/>
      <c r="C26" s="47"/>
      <c r="D26" s="47"/>
    </row>
    <row r="27" spans="1:4" ht="15.75" customHeight="1">
      <c r="A27" s="50"/>
      <c r="B27" s="50"/>
      <c r="C27" s="50"/>
      <c r="D27" s="50"/>
    </row>
    <row r="28" spans="1:4" ht="15.75" customHeight="1">
      <c r="A28" s="47"/>
      <c r="B28" s="47"/>
      <c r="C28" s="47"/>
      <c r="D28" s="47"/>
    </row>
    <row r="29" spans="1:4" ht="15.75" customHeight="1">
      <c r="A29" s="50"/>
      <c r="B29" s="50"/>
      <c r="C29" s="50"/>
      <c r="D29" s="50"/>
    </row>
    <row r="30" spans="1:4" ht="15.75" customHeight="1">
      <c r="A30" s="47"/>
      <c r="B30" s="47"/>
      <c r="C30" s="47"/>
      <c r="D30" s="47"/>
    </row>
    <row r="31" spans="1:4" ht="15.75" customHeight="1">
      <c r="A31" s="50"/>
      <c r="B31" s="50"/>
      <c r="C31" s="50"/>
      <c r="D31" s="50"/>
    </row>
    <row r="32" spans="1:4" ht="15.75" customHeight="1">
      <c r="A32" s="47"/>
      <c r="B32" s="47"/>
      <c r="C32" s="47"/>
      <c r="D32" s="47"/>
    </row>
    <row r="33" spans="1:4" ht="15.75" customHeight="1">
      <c r="A33" s="50"/>
      <c r="B33" s="50"/>
      <c r="C33" s="50"/>
      <c r="D33" s="50"/>
    </row>
    <row r="34" spans="1:4" ht="15.75" customHeight="1">
      <c r="A34" s="47"/>
      <c r="B34" s="47"/>
      <c r="C34" s="47"/>
      <c r="D34" s="47"/>
    </row>
    <row r="35" spans="1:4" ht="15.75" customHeight="1">
      <c r="A35" s="50"/>
      <c r="B35" s="50"/>
      <c r="C35" s="50"/>
      <c r="D35" s="50"/>
    </row>
    <row r="36" spans="1:4" ht="15.75" customHeight="1">
      <c r="A36" s="47"/>
      <c r="B36" s="47"/>
      <c r="C36" s="47"/>
      <c r="D36" s="47"/>
    </row>
    <row r="37" spans="1:4" ht="15.75" customHeight="1">
      <c r="A37" s="50"/>
      <c r="B37" s="50"/>
      <c r="C37" s="50"/>
      <c r="D37" s="50"/>
    </row>
    <row r="38" spans="1:4" ht="15.75" customHeight="1">
      <c r="A38" s="47"/>
      <c r="B38" s="47"/>
      <c r="C38" s="47"/>
      <c r="D38" s="47"/>
    </row>
    <row r="39" spans="1:4" ht="15.75" customHeight="1">
      <c r="A39" s="50"/>
      <c r="B39" s="50"/>
      <c r="C39" s="50"/>
      <c r="D39" s="50"/>
    </row>
    <row r="40" spans="1:4" ht="15.75" customHeight="1">
      <c r="A40" s="47"/>
      <c r="B40" s="47"/>
      <c r="C40" s="47"/>
      <c r="D40" s="47"/>
    </row>
    <row r="41" spans="1:4" ht="15.75" customHeight="1">
      <c r="A41" s="50"/>
      <c r="B41" s="50"/>
      <c r="C41" s="50"/>
      <c r="D41" s="50"/>
    </row>
    <row r="42" spans="1:4" ht="15.75" customHeight="1">
      <c r="A42" s="47"/>
      <c r="B42" s="47"/>
      <c r="C42" s="47"/>
      <c r="D42" s="47"/>
    </row>
    <row r="43" spans="1:4" ht="15.75" customHeight="1">
      <c r="A43" s="50"/>
      <c r="B43" s="50"/>
      <c r="C43" s="50"/>
      <c r="D43" s="50"/>
    </row>
    <row r="44" spans="1:4" ht="15.75" customHeight="1">
      <c r="A44" s="47"/>
      <c r="B44" s="47"/>
      <c r="C44" s="47"/>
      <c r="D44" s="47"/>
    </row>
    <row r="45" spans="1:4" ht="15.75" customHeight="1">
      <c r="A45" s="50"/>
      <c r="B45" s="50"/>
      <c r="C45" s="50"/>
      <c r="D45" s="50"/>
    </row>
    <row r="46" spans="1:4" ht="15.75" customHeight="1">
      <c r="A46" s="47"/>
      <c r="B46" s="47"/>
      <c r="C46" s="47"/>
      <c r="D46" s="47"/>
    </row>
    <row r="47" spans="1:4" ht="15.75" customHeight="1">
      <c r="A47" s="50"/>
      <c r="B47" s="50"/>
      <c r="C47" s="50"/>
      <c r="D47" s="50"/>
    </row>
    <row r="48" spans="1:4" ht="15.75" customHeight="1">
      <c r="A48" s="47"/>
      <c r="B48" s="47"/>
      <c r="C48" s="47"/>
      <c r="D48" s="47"/>
    </row>
    <row r="49" spans="1:4" ht="15.75" customHeight="1">
      <c r="A49" s="50"/>
      <c r="B49" s="50"/>
      <c r="C49" s="50"/>
      <c r="D49" s="50"/>
    </row>
    <row r="50" spans="1:4" ht="15.75" customHeight="1">
      <c r="A50" s="47"/>
      <c r="B50" s="47"/>
      <c r="C50" s="47"/>
      <c r="D50" s="47"/>
    </row>
    <row r="51" spans="1:4" ht="15.75" customHeight="1">
      <c r="A51" s="50"/>
      <c r="B51" s="50"/>
      <c r="C51" s="50"/>
      <c r="D51" s="50"/>
    </row>
    <row r="52" spans="1:4" ht="15.75" customHeight="1">
      <c r="A52" s="47"/>
      <c r="B52" s="47"/>
      <c r="C52" s="47"/>
      <c r="D52" s="47"/>
    </row>
    <row r="53" spans="1:4" ht="15.75" customHeight="1">
      <c r="A53" s="50"/>
      <c r="B53" s="50"/>
      <c r="C53" s="50"/>
      <c r="D53" s="50"/>
    </row>
    <row r="54" spans="1:4" ht="15.75" customHeight="1">
      <c r="A54" s="47"/>
      <c r="B54" s="47"/>
      <c r="C54" s="47"/>
      <c r="D54" s="47"/>
    </row>
    <row r="55" spans="1:4" ht="15.75" customHeight="1">
      <c r="A55" s="50"/>
      <c r="B55" s="50"/>
      <c r="C55" s="50"/>
      <c r="D55" s="50"/>
    </row>
    <row r="56" spans="1:4" ht="12.95">
      <c r="A56" s="47"/>
      <c r="B56" s="47"/>
      <c r="C56" s="47"/>
      <c r="D56" s="47"/>
    </row>
    <row r="57" spans="1:4" ht="12.95">
      <c r="A57" s="50"/>
      <c r="B57" s="50"/>
      <c r="C57" s="50"/>
      <c r="D57" s="50"/>
    </row>
    <row r="58" spans="1:4" ht="12.95">
      <c r="A58" s="52"/>
      <c r="B58" s="47"/>
      <c r="C58" s="47"/>
      <c r="D58" s="47"/>
    </row>
    <row r="59" spans="1:4" ht="12.95">
      <c r="A59" s="50"/>
      <c r="B59" s="50"/>
      <c r="C59" s="50"/>
      <c r="D59" s="50"/>
    </row>
    <row r="60" spans="1:4" ht="12.95">
      <c r="A60" s="47"/>
      <c r="B60" s="47"/>
      <c r="C60" s="47"/>
      <c r="D60" s="47"/>
    </row>
    <row r="61" spans="1:4" ht="12.95">
      <c r="A61" s="50"/>
      <c r="B61" s="50"/>
      <c r="C61" s="50"/>
      <c r="D61" s="50"/>
    </row>
    <row r="62" spans="1:4" ht="12.95">
      <c r="A62" s="47"/>
      <c r="B62" s="47"/>
      <c r="C62" s="47"/>
      <c r="D62" s="47"/>
    </row>
    <row r="63" spans="1:4" ht="12.95">
      <c r="A63" s="50"/>
      <c r="B63" s="50"/>
      <c r="C63" s="50"/>
      <c r="D63" s="50"/>
    </row>
    <row r="64" spans="1:4" ht="12.95">
      <c r="A64" s="47"/>
      <c r="B64" s="47"/>
      <c r="C64" s="47"/>
      <c r="D64" s="47"/>
    </row>
    <row r="65" spans="1:4" ht="12.95">
      <c r="A65" s="50"/>
      <c r="B65" s="50"/>
      <c r="C65" s="50"/>
      <c r="D65" s="50"/>
    </row>
    <row r="66" spans="1:4" ht="12.95">
      <c r="A66" s="47"/>
      <c r="B66" s="47"/>
      <c r="C66" s="47"/>
      <c r="D66" s="47"/>
    </row>
    <row r="67" spans="1:4" ht="12.95">
      <c r="A67" s="50"/>
      <c r="B67" s="50"/>
      <c r="C67" s="50"/>
      <c r="D67" s="50"/>
    </row>
    <row r="68" spans="1:4" ht="12.95">
      <c r="A68" s="47"/>
      <c r="B68" s="47"/>
      <c r="C68" s="47"/>
      <c r="D68" s="47"/>
    </row>
    <row r="69" spans="1:4" ht="12.95">
      <c r="A69" s="50"/>
      <c r="B69" s="50"/>
      <c r="C69" s="50"/>
      <c r="D69" s="50"/>
    </row>
    <row r="70" spans="1:4" ht="12.95">
      <c r="A70" s="47"/>
      <c r="B70" s="47"/>
      <c r="C70" s="47"/>
      <c r="D70" s="47"/>
    </row>
    <row r="71" spans="1:4" ht="12.95">
      <c r="A71" s="50"/>
      <c r="B71" s="50"/>
      <c r="C71" s="50"/>
      <c r="D71" s="50"/>
    </row>
    <row r="72" spans="1:4" ht="12.95">
      <c r="A72" s="47"/>
      <c r="B72" s="47"/>
      <c r="C72" s="47"/>
      <c r="D72" s="47"/>
    </row>
    <row r="73" spans="1:4" ht="12.95">
      <c r="A73" s="50"/>
      <c r="B73" s="50"/>
      <c r="C73" s="50"/>
      <c r="D73" s="50"/>
    </row>
    <row r="74" spans="1:4" ht="12.95">
      <c r="A74" s="47"/>
      <c r="B74" s="47"/>
      <c r="C74" s="47"/>
      <c r="D74" s="47"/>
    </row>
    <row r="75" spans="1:4" ht="12.95">
      <c r="A75" s="50"/>
      <c r="B75" s="50"/>
      <c r="C75" s="50"/>
      <c r="D75" s="50"/>
    </row>
    <row r="76" spans="1:4" ht="12.95">
      <c r="A76" s="47"/>
      <c r="B76" s="47"/>
      <c r="C76" s="47"/>
      <c r="D76" s="47"/>
    </row>
    <row r="77" spans="1:4" ht="12.95">
      <c r="A77" s="50"/>
      <c r="B77" s="50"/>
      <c r="C77" s="50"/>
      <c r="D77" s="50"/>
    </row>
    <row r="78" spans="1:4" ht="12.95">
      <c r="A78" s="47"/>
      <c r="B78" s="47"/>
      <c r="C78" s="47"/>
      <c r="D78" s="47"/>
    </row>
    <row r="79" spans="1:4" ht="12.95">
      <c r="A79" s="50"/>
      <c r="B79" s="50"/>
      <c r="C79" s="50"/>
      <c r="D79" s="50"/>
    </row>
    <row r="80" spans="1:4" ht="12.95">
      <c r="A80" s="47"/>
      <c r="B80" s="47"/>
      <c r="C80" s="47"/>
      <c r="D80" s="47"/>
    </row>
    <row r="81" spans="1:4" ht="12.95">
      <c r="A81" s="50"/>
      <c r="B81" s="50"/>
      <c r="C81" s="50"/>
      <c r="D81" s="50"/>
    </row>
    <row r="82" spans="1:4" ht="12.95">
      <c r="A82" s="47"/>
      <c r="B82" s="47"/>
      <c r="C82" s="47"/>
      <c r="D82" s="47"/>
    </row>
    <row r="83" spans="1:4" ht="12.95">
      <c r="A83" s="50"/>
      <c r="B83" s="50"/>
      <c r="C83" s="50"/>
      <c r="D83" s="50"/>
    </row>
    <row r="84" spans="1:4" ht="12.95">
      <c r="A84" s="47"/>
      <c r="B84" s="47"/>
      <c r="C84" s="47"/>
      <c r="D84" s="47"/>
    </row>
    <row r="85" spans="1:4" ht="12.95">
      <c r="A85" s="50"/>
      <c r="B85" s="50"/>
      <c r="C85" s="50"/>
      <c r="D85" s="50"/>
    </row>
    <row r="86" spans="1:4" ht="12.95">
      <c r="A86" s="47"/>
      <c r="B86" s="47"/>
      <c r="C86" s="47"/>
      <c r="D86" s="47"/>
    </row>
    <row r="87" spans="1:4" ht="12.95">
      <c r="A87" s="50"/>
      <c r="B87" s="50"/>
      <c r="C87" s="50"/>
      <c r="D87" s="50"/>
    </row>
    <row r="88" spans="1:4" ht="12.95">
      <c r="A88" s="47"/>
      <c r="B88" s="47"/>
      <c r="C88" s="47"/>
      <c r="D88" s="47"/>
    </row>
    <row r="89" spans="1:4" ht="12.95">
      <c r="A89" s="50"/>
      <c r="B89" s="50"/>
      <c r="C89" s="50"/>
      <c r="D89" s="50"/>
    </row>
    <row r="90" spans="1:4" ht="12.95">
      <c r="A90" s="47"/>
      <c r="B90" s="47"/>
      <c r="C90" s="47"/>
      <c r="D90" s="47"/>
    </row>
    <row r="91" spans="1:4" ht="12.95">
      <c r="A91" s="50"/>
      <c r="B91" s="50"/>
      <c r="C91" s="50"/>
      <c r="D91" s="50"/>
    </row>
    <row r="92" spans="1:4" ht="12.95">
      <c r="A92" s="47"/>
      <c r="B92" s="47"/>
      <c r="C92" s="47"/>
      <c r="D92" s="47"/>
    </row>
    <row r="93" spans="1:4" ht="12.95">
      <c r="A93" s="50"/>
      <c r="B93" s="50"/>
      <c r="C93" s="50"/>
      <c r="D93" s="50"/>
    </row>
    <row r="94" spans="1:4" ht="12.95">
      <c r="A94" s="47"/>
      <c r="B94" s="47"/>
      <c r="C94" s="47"/>
      <c r="D94" s="47"/>
    </row>
    <row r="95" spans="1:4" ht="12.95">
      <c r="A95" s="50"/>
      <c r="B95" s="50"/>
      <c r="C95" s="50"/>
      <c r="D95" s="50"/>
    </row>
    <row r="96" spans="1:4" ht="12.95">
      <c r="A96" s="47"/>
      <c r="B96" s="47"/>
      <c r="C96" s="47"/>
      <c r="D96" s="47"/>
    </row>
    <row r="97" spans="1:11" ht="12.95">
      <c r="A97" s="50"/>
      <c r="B97" s="50"/>
      <c r="C97" s="50"/>
      <c r="D97" s="50"/>
    </row>
    <row r="98" spans="1:11" ht="12.95">
      <c r="A98" s="47"/>
      <c r="B98" s="47"/>
      <c r="C98" s="47"/>
      <c r="D98" s="47"/>
    </row>
    <row r="99" spans="1:11" ht="12.95">
      <c r="A99" s="50"/>
      <c r="B99" s="50"/>
      <c r="C99" s="50"/>
      <c r="D99" s="50"/>
    </row>
    <row r="100" spans="1:11" ht="12.95">
      <c r="A100" s="47"/>
      <c r="B100" s="47"/>
      <c r="C100" s="47"/>
      <c r="D100" s="47"/>
    </row>
    <row r="101" spans="1:11" ht="12.95">
      <c r="A101" s="50"/>
      <c r="B101" s="50"/>
      <c r="C101" s="50"/>
      <c r="D101" s="50"/>
    </row>
    <row r="102" spans="1:11" ht="12.95">
      <c r="A102" s="47"/>
      <c r="B102" s="47"/>
      <c r="C102" s="47"/>
      <c r="D102" s="47"/>
    </row>
    <row r="103" spans="1:11" ht="12.95">
      <c r="A103" s="50"/>
      <c r="B103" s="50"/>
      <c r="C103" s="50"/>
      <c r="D103" s="50"/>
    </row>
    <row r="104" spans="1:11" ht="12.95">
      <c r="A104" s="47"/>
      <c r="B104" s="47"/>
      <c r="C104" s="47"/>
      <c r="D104" s="47"/>
    </row>
    <row r="105" spans="1:11" ht="12.95">
      <c r="A105" s="50"/>
      <c r="B105" s="50"/>
      <c r="C105" s="50"/>
      <c r="D105" s="50"/>
      <c r="E105" s="100"/>
      <c r="F105" s="102"/>
      <c r="G105" s="102"/>
      <c r="H105" s="102"/>
      <c r="I105" s="102"/>
      <c r="J105" s="102"/>
      <c r="K105" s="102"/>
    </row>
    <row r="106" spans="1:11" ht="15.75" customHeight="1">
      <c r="E106" s="102"/>
      <c r="F106" s="102"/>
      <c r="G106" s="102"/>
      <c r="H106" s="102"/>
      <c r="I106" s="102"/>
      <c r="J106" s="102"/>
      <c r="K106" s="102"/>
    </row>
  </sheetData>
  <mergeCells count="1">
    <mergeCell ref="E105:K10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103"/>
  <sheetViews>
    <sheetView workbookViewId="0">
      <selection activeCell="K6" sqref="K6"/>
    </sheetView>
  </sheetViews>
  <sheetFormatPr defaultColWidth="12.7109375" defaultRowHeight="15.75" customHeight="1"/>
  <cols>
    <col min="2" max="2" width="17.85546875" customWidth="1"/>
    <col min="5" max="5" width="15.7109375" customWidth="1"/>
    <col min="8" max="8" width="25.285156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57" t="s">
        <v>17</v>
      </c>
      <c r="I1" s="44" t="s">
        <v>96</v>
      </c>
      <c r="J1" s="55" t="s">
        <v>104</v>
      </c>
      <c r="K1" s="5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 t="s">
        <v>116</v>
      </c>
      <c r="B2" s="47" t="s">
        <v>65</v>
      </c>
      <c r="C2" s="47"/>
      <c r="D2" s="47"/>
      <c r="H2" s="17" t="s">
        <v>65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66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117</v>
      </c>
      <c r="I4" s="48">
        <v>500</v>
      </c>
      <c r="J4" s="49"/>
      <c r="K4" s="49"/>
    </row>
    <row r="5" spans="1:24" ht="15.75" customHeight="1">
      <c r="A5" s="50"/>
      <c r="B5" s="50"/>
      <c r="C5" s="50"/>
      <c r="D5" s="50"/>
      <c r="H5" s="17" t="s">
        <v>63</v>
      </c>
      <c r="I5" s="48"/>
      <c r="J5" s="49"/>
      <c r="K5" s="49"/>
    </row>
    <row r="6" spans="1:24" ht="15.75" customHeight="1">
      <c r="A6" s="47"/>
      <c r="B6" s="47"/>
      <c r="C6" s="47"/>
      <c r="D6" s="47"/>
      <c r="H6" s="17" t="s">
        <v>68</v>
      </c>
      <c r="I6" s="51">
        <f>SUM(I2:I5)</f>
        <v>500</v>
      </c>
      <c r="J6" s="49"/>
      <c r="K6" s="49"/>
    </row>
    <row r="7" spans="1:24" ht="15.75" customHeight="1">
      <c r="A7" s="47"/>
      <c r="B7" s="47"/>
      <c r="C7" s="47"/>
      <c r="D7" s="47"/>
    </row>
    <row r="8" spans="1:24" ht="15.75" customHeight="1">
      <c r="A8" s="50"/>
      <c r="B8" s="50"/>
      <c r="C8" s="50"/>
      <c r="D8" s="50"/>
    </row>
    <row r="9" spans="1:24" ht="15.75" customHeight="1">
      <c r="A9" s="47"/>
      <c r="B9" s="47"/>
      <c r="C9" s="47"/>
      <c r="D9" s="47"/>
    </row>
    <row r="10" spans="1:24" ht="15.75" customHeight="1">
      <c r="A10" s="50"/>
      <c r="B10" s="50"/>
      <c r="C10" s="50"/>
      <c r="D10" s="50"/>
    </row>
    <row r="11" spans="1:24" ht="15.75" customHeight="1">
      <c r="A11" s="47"/>
      <c r="B11" s="47"/>
      <c r="C11" s="47"/>
      <c r="D11" s="47"/>
    </row>
    <row r="12" spans="1:24" ht="15.75" customHeight="1">
      <c r="A12" s="50"/>
      <c r="B12" s="50"/>
      <c r="C12" s="50"/>
      <c r="D12" s="50"/>
    </row>
    <row r="13" spans="1:24" ht="15.75" customHeight="1">
      <c r="A13" s="47"/>
      <c r="B13" s="47"/>
      <c r="C13" s="47"/>
      <c r="D13" s="47"/>
    </row>
    <row r="14" spans="1:24" ht="15.75" customHeight="1">
      <c r="A14" s="50"/>
      <c r="B14" s="50"/>
      <c r="C14" s="50"/>
      <c r="D14" s="50"/>
    </row>
    <row r="15" spans="1:24" ht="15.75" customHeight="1">
      <c r="A15" s="47"/>
      <c r="B15" s="47"/>
      <c r="C15" s="47"/>
      <c r="D15" s="47"/>
    </row>
    <row r="16" spans="1:24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47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52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47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11" ht="12.95">
      <c r="A97" s="47"/>
      <c r="B97" s="47"/>
      <c r="C97" s="47"/>
      <c r="D97" s="47"/>
    </row>
    <row r="98" spans="1:11" ht="12.95">
      <c r="A98" s="50"/>
      <c r="B98" s="50"/>
      <c r="C98" s="50"/>
      <c r="D98" s="50"/>
    </row>
    <row r="99" spans="1:11" ht="12.95">
      <c r="A99" s="47"/>
      <c r="B99" s="47"/>
      <c r="C99" s="47"/>
      <c r="D99" s="47"/>
    </row>
    <row r="100" spans="1:11" ht="12.95">
      <c r="A100" s="50"/>
      <c r="B100" s="50"/>
      <c r="C100" s="50"/>
      <c r="D100" s="50"/>
    </row>
    <row r="101" spans="1:11" ht="12.95">
      <c r="A101" s="47"/>
      <c r="B101" s="47"/>
      <c r="C101" s="47"/>
      <c r="D101" s="47"/>
    </row>
    <row r="102" spans="1:11" ht="12.95">
      <c r="A102" s="50"/>
      <c r="B102" s="50"/>
      <c r="C102" s="50"/>
      <c r="D102" s="50"/>
      <c r="E102" s="100"/>
      <c r="F102" s="102"/>
      <c r="G102" s="102"/>
      <c r="H102" s="102"/>
      <c r="I102" s="102"/>
      <c r="J102" s="102"/>
      <c r="K102" s="102"/>
    </row>
    <row r="103" spans="1:11" ht="15.75" customHeight="1">
      <c r="E103" s="102"/>
      <c r="F103" s="102"/>
      <c r="G103" s="102"/>
      <c r="H103" s="102"/>
      <c r="I103" s="102"/>
      <c r="J103" s="102"/>
      <c r="K103" s="102"/>
    </row>
  </sheetData>
  <mergeCells count="1">
    <mergeCell ref="E102:K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101"/>
  <sheetViews>
    <sheetView workbookViewId="0">
      <selection activeCell="H2" sqref="H2"/>
    </sheetView>
  </sheetViews>
  <sheetFormatPr defaultColWidth="12.7109375" defaultRowHeight="15.75" customHeight="1"/>
  <cols>
    <col min="5" max="5" width="15.7109375" customWidth="1"/>
    <col min="8" max="8" width="25.285156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11" t="s">
        <v>18</v>
      </c>
      <c r="I1" s="44" t="s">
        <v>96</v>
      </c>
      <c r="J1" s="58" t="s">
        <v>104</v>
      </c>
      <c r="K1" s="4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69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70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71</v>
      </c>
      <c r="I4" s="51">
        <v>500</v>
      </c>
      <c r="J4" s="49"/>
      <c r="K4" s="49"/>
    </row>
    <row r="5" spans="1:24" ht="15.75" customHeight="1">
      <c r="A5" s="47"/>
      <c r="B5" s="47"/>
      <c r="C5" s="47"/>
      <c r="D5" s="47"/>
    </row>
    <row r="6" spans="1:24" ht="15.75" customHeight="1">
      <c r="A6" s="50"/>
      <c r="B6" s="50"/>
      <c r="C6" s="50"/>
      <c r="D6" s="50"/>
    </row>
    <row r="7" spans="1:24" ht="15.75" customHeight="1">
      <c r="A7" s="47"/>
      <c r="B7" s="47"/>
      <c r="C7" s="47"/>
      <c r="D7" s="47"/>
    </row>
    <row r="8" spans="1:24" ht="15.75" customHeight="1">
      <c r="A8" s="50"/>
      <c r="B8" s="50"/>
      <c r="C8" s="50"/>
      <c r="D8" s="50"/>
    </row>
    <row r="9" spans="1:24" ht="15.75" customHeight="1">
      <c r="A9" s="47"/>
      <c r="B9" s="47"/>
      <c r="C9" s="47"/>
      <c r="D9" s="47"/>
    </row>
    <row r="10" spans="1:24" ht="15.75" customHeight="1">
      <c r="A10" s="50"/>
      <c r="B10" s="50"/>
      <c r="C10" s="50"/>
      <c r="D10" s="50"/>
    </row>
    <row r="11" spans="1:24" ht="15.75" customHeight="1">
      <c r="A11" s="47"/>
      <c r="B11" s="47"/>
      <c r="C11" s="47"/>
      <c r="D11" s="47"/>
    </row>
    <row r="12" spans="1:24" ht="15.75" customHeight="1">
      <c r="A12" s="50"/>
      <c r="B12" s="50"/>
      <c r="C12" s="50"/>
      <c r="D12" s="50"/>
    </row>
    <row r="13" spans="1:24" ht="15.75" customHeight="1">
      <c r="A13" s="47"/>
      <c r="B13" s="47"/>
      <c r="C13" s="47"/>
      <c r="D13" s="47"/>
    </row>
    <row r="14" spans="1:24" ht="15.75" customHeight="1">
      <c r="A14" s="50"/>
      <c r="B14" s="50"/>
      <c r="C14" s="50"/>
      <c r="D14" s="50"/>
    </row>
    <row r="15" spans="1:24" ht="15.75" customHeight="1">
      <c r="A15" s="47"/>
      <c r="B15" s="47"/>
      <c r="C15" s="47"/>
      <c r="D15" s="47"/>
    </row>
    <row r="16" spans="1:24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52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47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47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11" ht="12.95">
      <c r="A97" s="47"/>
      <c r="B97" s="47"/>
      <c r="C97" s="47"/>
      <c r="D97" s="47"/>
    </row>
    <row r="98" spans="1:11" ht="12.95">
      <c r="A98" s="50"/>
      <c r="B98" s="50"/>
      <c r="C98" s="50"/>
      <c r="D98" s="50"/>
    </row>
    <row r="99" spans="1:11" ht="12.95">
      <c r="A99" s="47"/>
      <c r="B99" s="47"/>
      <c r="C99" s="47"/>
      <c r="D99" s="47"/>
    </row>
    <row r="100" spans="1:11" ht="12.95">
      <c r="A100" s="50"/>
      <c r="B100" s="50"/>
      <c r="C100" s="50"/>
      <c r="D100" s="50"/>
      <c r="E100" s="100"/>
      <c r="F100" s="102"/>
      <c r="G100" s="102"/>
      <c r="H100" s="102"/>
      <c r="I100" s="102"/>
      <c r="J100" s="102"/>
      <c r="K100" s="102"/>
    </row>
    <row r="101" spans="1:11" ht="15.75" customHeight="1">
      <c r="E101" s="102"/>
      <c r="F101" s="102"/>
      <c r="G101" s="102"/>
      <c r="H101" s="102"/>
      <c r="I101" s="102"/>
      <c r="J101" s="102"/>
      <c r="K101" s="102"/>
    </row>
  </sheetData>
  <mergeCells count="1">
    <mergeCell ref="E100:K1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X101"/>
  <sheetViews>
    <sheetView workbookViewId="0"/>
  </sheetViews>
  <sheetFormatPr defaultColWidth="12.7109375" defaultRowHeight="15.75" customHeight="1"/>
  <cols>
    <col min="5" max="5" width="15.7109375" customWidth="1"/>
    <col min="8" max="8" width="25.285156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57" t="s">
        <v>21</v>
      </c>
      <c r="I1" s="44" t="s">
        <v>96</v>
      </c>
      <c r="J1" s="58" t="s">
        <v>104</v>
      </c>
      <c r="K1" s="4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72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73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74</v>
      </c>
      <c r="I4" s="51"/>
      <c r="J4" s="49"/>
      <c r="K4" s="49"/>
    </row>
    <row r="5" spans="1:24" ht="15.75" customHeight="1">
      <c r="A5" s="47"/>
      <c r="B5" s="47"/>
      <c r="C5" s="47"/>
      <c r="D5" s="47"/>
      <c r="H5" s="17" t="s">
        <v>75</v>
      </c>
      <c r="I5" s="51"/>
      <c r="J5" s="49"/>
      <c r="K5" s="49"/>
    </row>
    <row r="6" spans="1:24" ht="15.75" customHeight="1">
      <c r="A6" s="50"/>
      <c r="B6" s="50"/>
      <c r="C6" s="50"/>
      <c r="D6" s="50"/>
      <c r="H6" s="17" t="s">
        <v>76</v>
      </c>
      <c r="I6" s="51"/>
      <c r="J6" s="49"/>
      <c r="K6" s="49"/>
    </row>
    <row r="7" spans="1:24" ht="15.75" customHeight="1">
      <c r="A7" s="47"/>
      <c r="B7" s="47"/>
      <c r="C7" s="47"/>
      <c r="D7" s="47"/>
      <c r="H7" s="17" t="s">
        <v>77</v>
      </c>
      <c r="I7" s="51"/>
      <c r="J7" s="49"/>
      <c r="K7" s="49"/>
    </row>
    <row r="8" spans="1:24" ht="15.75" customHeight="1">
      <c r="A8" s="50"/>
      <c r="B8" s="50"/>
      <c r="C8" s="50"/>
      <c r="D8" s="50"/>
      <c r="H8" s="17" t="s">
        <v>78</v>
      </c>
      <c r="I8" s="51">
        <f>SUM(I2:I7)</f>
        <v>0</v>
      </c>
      <c r="J8" s="49"/>
      <c r="K8" s="49"/>
    </row>
    <row r="9" spans="1:24" ht="15.75" customHeight="1">
      <c r="A9" s="47"/>
      <c r="B9" s="47"/>
      <c r="C9" s="47"/>
      <c r="D9" s="47"/>
    </row>
    <row r="10" spans="1:24" ht="15.75" customHeight="1">
      <c r="A10" s="50"/>
      <c r="B10" s="50"/>
      <c r="C10" s="50"/>
      <c r="D10" s="50"/>
    </row>
    <row r="11" spans="1:24" ht="15.75" customHeight="1">
      <c r="A11" s="47"/>
      <c r="B11" s="47"/>
      <c r="C11" s="47"/>
      <c r="D11" s="47"/>
    </row>
    <row r="12" spans="1:24" ht="15.75" customHeight="1">
      <c r="A12" s="50"/>
      <c r="B12" s="50"/>
      <c r="C12" s="50"/>
      <c r="D12" s="50"/>
    </row>
    <row r="13" spans="1:24" ht="15.75" customHeight="1">
      <c r="A13" s="47"/>
      <c r="B13" s="47"/>
      <c r="C13" s="47"/>
      <c r="D13" s="47"/>
    </row>
    <row r="14" spans="1:24" ht="15.75" customHeight="1">
      <c r="A14" s="50"/>
      <c r="B14" s="50"/>
      <c r="C14" s="50"/>
      <c r="D14" s="50"/>
    </row>
    <row r="15" spans="1:24" ht="15.75" customHeight="1">
      <c r="A15" s="47"/>
      <c r="B15" s="47"/>
      <c r="C15" s="47"/>
      <c r="D15" s="47"/>
    </row>
    <row r="16" spans="1:24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52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47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47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11" ht="12.95">
      <c r="A97" s="47"/>
      <c r="B97" s="47"/>
      <c r="C97" s="47"/>
      <c r="D97" s="47"/>
    </row>
    <row r="98" spans="1:11" ht="12.95">
      <c r="A98" s="50"/>
      <c r="B98" s="50"/>
      <c r="C98" s="50"/>
      <c r="D98" s="50"/>
    </row>
    <row r="99" spans="1:11" ht="12.95">
      <c r="A99" s="47"/>
      <c r="B99" s="47"/>
      <c r="C99" s="47"/>
      <c r="D99" s="47"/>
    </row>
    <row r="100" spans="1:11" ht="12.95">
      <c r="A100" s="50"/>
      <c r="B100" s="50"/>
      <c r="C100" s="50"/>
      <c r="D100" s="50"/>
      <c r="E100" s="100"/>
      <c r="F100" s="102"/>
      <c r="G100" s="102"/>
      <c r="H100" s="102"/>
      <c r="I100" s="102"/>
      <c r="J100" s="102"/>
      <c r="K100" s="102"/>
    </row>
    <row r="101" spans="1:11" ht="15.75" customHeight="1">
      <c r="E101" s="102"/>
      <c r="F101" s="102"/>
      <c r="G101" s="102"/>
      <c r="H101" s="102"/>
      <c r="I101" s="102"/>
      <c r="J101" s="102"/>
      <c r="K101" s="102"/>
    </row>
  </sheetData>
  <mergeCells count="1">
    <mergeCell ref="E100:K10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101"/>
  <sheetViews>
    <sheetView workbookViewId="0">
      <selection activeCell="B2" sqref="B2"/>
    </sheetView>
  </sheetViews>
  <sheetFormatPr defaultColWidth="12.7109375" defaultRowHeight="15.75" customHeight="1"/>
  <cols>
    <col min="5" max="5" width="15.7109375" customWidth="1"/>
    <col min="8" max="8" width="35.42578125" customWidth="1"/>
    <col min="9" max="9" width="14.140625" customWidth="1"/>
  </cols>
  <sheetData>
    <row r="1" spans="1:24" ht="15">
      <c r="A1" s="53" t="s">
        <v>31</v>
      </c>
      <c r="B1" s="53" t="s">
        <v>93</v>
      </c>
      <c r="C1" s="53" t="s">
        <v>94</v>
      </c>
      <c r="D1" s="53" t="s">
        <v>95</v>
      </c>
      <c r="E1" s="54" t="s">
        <v>102</v>
      </c>
      <c r="F1" s="54" t="s">
        <v>103</v>
      </c>
      <c r="G1" s="43"/>
      <c r="H1" s="57" t="s">
        <v>23</v>
      </c>
      <c r="I1" s="44" t="s">
        <v>96</v>
      </c>
      <c r="J1" s="55" t="s">
        <v>104</v>
      </c>
      <c r="K1" s="56" t="s">
        <v>98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customHeight="1">
      <c r="A2" s="47"/>
      <c r="B2" s="47"/>
      <c r="C2" s="47"/>
      <c r="D2" s="47"/>
      <c r="H2" s="17" t="s">
        <v>118</v>
      </c>
      <c r="I2" s="48"/>
      <c r="J2" s="49"/>
      <c r="K2" s="49"/>
    </row>
    <row r="3" spans="1:24" ht="15.75" customHeight="1">
      <c r="A3" s="50"/>
      <c r="B3" s="50"/>
      <c r="C3" s="50"/>
      <c r="D3" s="50"/>
      <c r="H3" s="17" t="s">
        <v>80</v>
      </c>
      <c r="I3" s="48"/>
      <c r="J3" s="49"/>
      <c r="K3" s="49"/>
    </row>
    <row r="4" spans="1:24" ht="15.75" customHeight="1">
      <c r="A4" s="47"/>
      <c r="B4" s="47"/>
      <c r="C4" s="47"/>
      <c r="D4" s="47"/>
      <c r="H4" s="17" t="s">
        <v>81</v>
      </c>
      <c r="I4" s="48"/>
      <c r="J4" s="49"/>
      <c r="K4" s="49"/>
    </row>
    <row r="5" spans="1:24" ht="15.75" customHeight="1">
      <c r="A5" s="47"/>
      <c r="B5" s="47"/>
      <c r="C5" s="47"/>
      <c r="D5" s="47"/>
      <c r="H5" s="17" t="s">
        <v>119</v>
      </c>
      <c r="I5" s="48"/>
      <c r="J5" s="49"/>
      <c r="K5" s="49"/>
    </row>
    <row r="6" spans="1:24" ht="15.75" customHeight="1">
      <c r="A6" s="50"/>
      <c r="B6" s="50"/>
      <c r="C6" s="50"/>
      <c r="D6" s="50"/>
      <c r="H6" s="17" t="s">
        <v>83</v>
      </c>
      <c r="I6" s="48"/>
      <c r="J6" s="49"/>
      <c r="K6" s="49"/>
    </row>
    <row r="7" spans="1:24" ht="15.75" customHeight="1">
      <c r="A7" s="47"/>
      <c r="B7" s="47"/>
      <c r="C7" s="47"/>
      <c r="D7" s="47"/>
      <c r="H7" s="17" t="s">
        <v>84</v>
      </c>
      <c r="I7" s="48"/>
      <c r="J7" s="49"/>
      <c r="K7" s="49"/>
    </row>
    <row r="8" spans="1:24" ht="15.75" customHeight="1">
      <c r="A8" s="50"/>
      <c r="B8" s="50"/>
      <c r="C8" s="50"/>
      <c r="D8" s="50"/>
      <c r="H8" s="17" t="s">
        <v>85</v>
      </c>
      <c r="I8" s="51">
        <f>SUM(I2:I7)</f>
        <v>0</v>
      </c>
      <c r="J8" s="49"/>
      <c r="K8" s="49"/>
    </row>
    <row r="9" spans="1:24" ht="15.75" customHeight="1">
      <c r="A9" s="47"/>
      <c r="B9" s="47"/>
      <c r="C9" s="47"/>
      <c r="D9" s="47"/>
    </row>
    <row r="10" spans="1:24" ht="15.75" customHeight="1">
      <c r="A10" s="50"/>
      <c r="B10" s="50"/>
      <c r="C10" s="50"/>
      <c r="D10" s="50"/>
    </row>
    <row r="11" spans="1:24" ht="15.75" customHeight="1">
      <c r="A11" s="47"/>
      <c r="B11" s="47"/>
      <c r="C11" s="47"/>
      <c r="D11" s="47"/>
    </row>
    <row r="12" spans="1:24" ht="15.75" customHeight="1">
      <c r="A12" s="50"/>
      <c r="B12" s="50"/>
      <c r="C12" s="50"/>
      <c r="D12" s="50"/>
    </row>
    <row r="13" spans="1:24" ht="15.75" customHeight="1">
      <c r="A13" s="47"/>
      <c r="B13" s="47"/>
      <c r="C13" s="47"/>
      <c r="D13" s="47"/>
    </row>
    <row r="14" spans="1:24" ht="15.75" customHeight="1">
      <c r="A14" s="50"/>
      <c r="B14" s="50"/>
      <c r="C14" s="50"/>
      <c r="D14" s="50"/>
    </row>
    <row r="15" spans="1:24" ht="15.75" customHeight="1">
      <c r="A15" s="47"/>
      <c r="B15" s="47"/>
      <c r="C15" s="47"/>
      <c r="D15" s="47"/>
    </row>
    <row r="16" spans="1:24" ht="15.75" customHeight="1">
      <c r="A16" s="50"/>
      <c r="B16" s="50"/>
      <c r="C16" s="50"/>
      <c r="D16" s="50"/>
    </row>
    <row r="17" spans="1:4" ht="15.75" customHeight="1">
      <c r="A17" s="47"/>
      <c r="B17" s="47"/>
      <c r="C17" s="47"/>
      <c r="D17" s="47"/>
    </row>
    <row r="18" spans="1:4" ht="15.75" customHeight="1">
      <c r="A18" s="50"/>
      <c r="B18" s="50"/>
      <c r="C18" s="50"/>
      <c r="D18" s="50"/>
    </row>
    <row r="19" spans="1:4" ht="15.75" customHeight="1">
      <c r="A19" s="47"/>
      <c r="B19" s="47"/>
      <c r="C19" s="47"/>
      <c r="D19" s="47"/>
    </row>
    <row r="20" spans="1:4" ht="15.75" customHeight="1">
      <c r="A20" s="50"/>
      <c r="B20" s="50"/>
      <c r="C20" s="50"/>
      <c r="D20" s="50"/>
    </row>
    <row r="21" spans="1:4" ht="15.75" customHeight="1">
      <c r="A21" s="47"/>
      <c r="B21" s="47"/>
      <c r="C21" s="47"/>
      <c r="D21" s="47"/>
    </row>
    <row r="22" spans="1:4" ht="15.75" customHeight="1">
      <c r="A22" s="50"/>
      <c r="B22" s="50"/>
      <c r="C22" s="50"/>
      <c r="D22" s="50"/>
    </row>
    <row r="23" spans="1:4" ht="15.75" customHeight="1">
      <c r="A23" s="47"/>
      <c r="B23" s="47"/>
      <c r="C23" s="47"/>
      <c r="D23" s="47"/>
    </row>
    <row r="24" spans="1:4" ht="15.75" customHeight="1">
      <c r="A24" s="50"/>
      <c r="B24" s="50"/>
      <c r="C24" s="50"/>
      <c r="D24" s="50"/>
    </row>
    <row r="25" spans="1:4" ht="15.75" customHeight="1">
      <c r="A25" s="47"/>
      <c r="B25" s="47"/>
      <c r="C25" s="47"/>
      <c r="D25" s="47"/>
    </row>
    <row r="26" spans="1:4" ht="15.75" customHeight="1">
      <c r="A26" s="50"/>
      <c r="B26" s="50"/>
      <c r="C26" s="50"/>
      <c r="D26" s="50"/>
    </row>
    <row r="27" spans="1:4" ht="15.75" customHeight="1">
      <c r="A27" s="47"/>
      <c r="B27" s="47"/>
      <c r="C27" s="47"/>
      <c r="D27" s="47"/>
    </row>
    <row r="28" spans="1:4" ht="15.75" customHeight="1">
      <c r="A28" s="50"/>
      <c r="B28" s="50"/>
      <c r="C28" s="50"/>
      <c r="D28" s="50"/>
    </row>
    <row r="29" spans="1:4" ht="15.75" customHeight="1">
      <c r="A29" s="47"/>
      <c r="B29" s="47"/>
      <c r="C29" s="47"/>
      <c r="D29" s="47"/>
    </row>
    <row r="30" spans="1:4" ht="15.75" customHeight="1">
      <c r="A30" s="50"/>
      <c r="B30" s="50"/>
      <c r="C30" s="50"/>
      <c r="D30" s="50"/>
    </row>
    <row r="31" spans="1:4" ht="15.75" customHeight="1">
      <c r="A31" s="47"/>
      <c r="B31" s="47"/>
      <c r="C31" s="47"/>
      <c r="D31" s="47"/>
    </row>
    <row r="32" spans="1:4" ht="15.75" customHeight="1">
      <c r="A32" s="50"/>
      <c r="B32" s="50"/>
      <c r="C32" s="50"/>
      <c r="D32" s="50"/>
    </row>
    <row r="33" spans="1:4" ht="15.75" customHeight="1">
      <c r="A33" s="47"/>
      <c r="B33" s="47"/>
      <c r="C33" s="47"/>
      <c r="D33" s="47"/>
    </row>
    <row r="34" spans="1:4" ht="15.75" customHeight="1">
      <c r="A34" s="50"/>
      <c r="B34" s="50"/>
      <c r="C34" s="50"/>
      <c r="D34" s="50"/>
    </row>
    <row r="35" spans="1:4" ht="15.75" customHeight="1">
      <c r="A35" s="47"/>
      <c r="B35" s="47"/>
      <c r="C35" s="47"/>
      <c r="D35" s="47"/>
    </row>
    <row r="36" spans="1:4" ht="15.75" customHeight="1">
      <c r="A36" s="50"/>
      <c r="B36" s="50"/>
      <c r="C36" s="50"/>
      <c r="D36" s="50"/>
    </row>
    <row r="37" spans="1:4" ht="15.75" customHeight="1">
      <c r="A37" s="47"/>
      <c r="B37" s="47"/>
      <c r="C37" s="47"/>
      <c r="D37" s="47"/>
    </row>
    <row r="38" spans="1:4" ht="15.75" customHeight="1">
      <c r="A38" s="50"/>
      <c r="B38" s="50"/>
      <c r="C38" s="50"/>
      <c r="D38" s="50"/>
    </row>
    <row r="39" spans="1:4" ht="15.75" customHeight="1">
      <c r="A39" s="47"/>
      <c r="B39" s="47"/>
      <c r="C39" s="47"/>
      <c r="D39" s="47"/>
    </row>
    <row r="40" spans="1:4" ht="15.75" customHeight="1">
      <c r="A40" s="50"/>
      <c r="B40" s="50"/>
      <c r="C40" s="50"/>
      <c r="D40" s="50"/>
    </row>
    <row r="41" spans="1:4" ht="15.75" customHeight="1">
      <c r="A41" s="47"/>
      <c r="B41" s="47"/>
      <c r="C41" s="47"/>
      <c r="D41" s="47"/>
    </row>
    <row r="42" spans="1:4" ht="15.75" customHeight="1">
      <c r="A42" s="50"/>
      <c r="B42" s="50"/>
      <c r="C42" s="50"/>
      <c r="D42" s="50"/>
    </row>
    <row r="43" spans="1:4" ht="15.75" customHeight="1">
      <c r="A43" s="47"/>
      <c r="B43" s="47"/>
      <c r="C43" s="47"/>
      <c r="D43" s="47"/>
    </row>
    <row r="44" spans="1:4" ht="15.75" customHeight="1">
      <c r="A44" s="50"/>
      <c r="B44" s="50"/>
      <c r="C44" s="50"/>
      <c r="D44" s="50"/>
    </row>
    <row r="45" spans="1:4" ht="15.75" customHeight="1">
      <c r="A45" s="47"/>
      <c r="B45" s="47"/>
      <c r="C45" s="47"/>
      <c r="D45" s="47"/>
    </row>
    <row r="46" spans="1:4" ht="15.75" customHeight="1">
      <c r="A46" s="50"/>
      <c r="B46" s="50"/>
      <c r="C46" s="50"/>
      <c r="D46" s="50"/>
    </row>
    <row r="47" spans="1:4" ht="15.75" customHeight="1">
      <c r="A47" s="47"/>
      <c r="B47" s="47"/>
      <c r="C47" s="47"/>
      <c r="D47" s="47"/>
    </row>
    <row r="48" spans="1:4" ht="15.75" customHeight="1">
      <c r="A48" s="50"/>
      <c r="B48" s="50"/>
      <c r="C48" s="50"/>
      <c r="D48" s="50"/>
    </row>
    <row r="49" spans="1:4" ht="15.75" customHeight="1">
      <c r="A49" s="47"/>
      <c r="B49" s="47"/>
      <c r="C49" s="47"/>
      <c r="D49" s="47"/>
    </row>
    <row r="50" spans="1:4" ht="15.75" customHeight="1">
      <c r="A50" s="50"/>
      <c r="B50" s="50"/>
      <c r="C50" s="50"/>
      <c r="D50" s="50"/>
    </row>
    <row r="51" spans="1:4" ht="15.75" customHeight="1">
      <c r="A51" s="47"/>
      <c r="B51" s="47"/>
      <c r="C51" s="47"/>
      <c r="D51" s="47"/>
    </row>
    <row r="52" spans="1:4" ht="15.75" customHeight="1">
      <c r="A52" s="50"/>
      <c r="B52" s="50"/>
      <c r="C52" s="50"/>
      <c r="D52" s="50"/>
    </row>
    <row r="53" spans="1:4" ht="15.75" customHeight="1">
      <c r="A53" s="52"/>
      <c r="B53" s="47"/>
      <c r="C53" s="47"/>
      <c r="D53" s="47"/>
    </row>
    <row r="54" spans="1:4" ht="15.75" customHeight="1">
      <c r="A54" s="50"/>
      <c r="B54" s="50"/>
      <c r="C54" s="50"/>
      <c r="D54" s="50"/>
    </row>
    <row r="55" spans="1:4" ht="15.75" customHeight="1">
      <c r="A55" s="47"/>
      <c r="B55" s="47"/>
      <c r="C55" s="47"/>
      <c r="D55" s="47"/>
    </row>
    <row r="56" spans="1:4" ht="12.95">
      <c r="A56" s="50"/>
      <c r="B56" s="50"/>
      <c r="C56" s="50"/>
      <c r="D56" s="50"/>
    </row>
    <row r="57" spans="1:4" ht="12.95">
      <c r="A57" s="47"/>
      <c r="B57" s="47"/>
      <c r="C57" s="47"/>
      <c r="D57" s="47"/>
    </row>
    <row r="58" spans="1:4" ht="12.95">
      <c r="A58" s="50"/>
      <c r="B58" s="50"/>
      <c r="C58" s="50"/>
      <c r="D58" s="50"/>
    </row>
    <row r="59" spans="1:4" ht="12.95">
      <c r="A59" s="47"/>
      <c r="B59" s="47"/>
      <c r="C59" s="47"/>
      <c r="D59" s="47"/>
    </row>
    <row r="60" spans="1:4" ht="12.95">
      <c r="A60" s="50"/>
      <c r="B60" s="50"/>
      <c r="C60" s="50"/>
      <c r="D60" s="50"/>
    </row>
    <row r="61" spans="1:4" ht="12.95">
      <c r="A61" s="47"/>
      <c r="B61" s="47"/>
      <c r="C61" s="47"/>
      <c r="D61" s="47"/>
    </row>
    <row r="62" spans="1:4" ht="12.95">
      <c r="A62" s="50"/>
      <c r="B62" s="50"/>
      <c r="C62" s="50"/>
      <c r="D62" s="50"/>
    </row>
    <row r="63" spans="1:4" ht="12.95">
      <c r="A63" s="47"/>
      <c r="B63" s="47"/>
      <c r="C63" s="47"/>
      <c r="D63" s="47"/>
    </row>
    <row r="64" spans="1:4" ht="12.95">
      <c r="A64" s="50"/>
      <c r="B64" s="50"/>
      <c r="C64" s="50"/>
      <c r="D64" s="50"/>
    </row>
    <row r="65" spans="1:4" ht="12.95">
      <c r="A65" s="47"/>
      <c r="B65" s="47"/>
      <c r="C65" s="47"/>
      <c r="D65" s="47"/>
    </row>
    <row r="66" spans="1:4" ht="12.95">
      <c r="A66" s="50"/>
      <c r="B66" s="50"/>
      <c r="C66" s="50"/>
      <c r="D66" s="50"/>
    </row>
    <row r="67" spans="1:4" ht="12.95">
      <c r="A67" s="47"/>
      <c r="B67" s="47"/>
      <c r="C67" s="47"/>
      <c r="D67" s="47"/>
    </row>
    <row r="68" spans="1:4" ht="12.95">
      <c r="A68" s="50"/>
      <c r="B68" s="50"/>
      <c r="C68" s="50"/>
      <c r="D68" s="50"/>
    </row>
    <row r="69" spans="1:4" ht="12.95">
      <c r="A69" s="47"/>
      <c r="B69" s="47"/>
      <c r="C69" s="47"/>
      <c r="D69" s="47"/>
    </row>
    <row r="70" spans="1:4" ht="12.95">
      <c r="A70" s="50"/>
      <c r="B70" s="50"/>
      <c r="C70" s="50"/>
      <c r="D70" s="50"/>
    </row>
    <row r="71" spans="1:4" ht="12.95">
      <c r="A71" s="47"/>
      <c r="B71" s="47"/>
      <c r="C71" s="47"/>
      <c r="D71" s="47"/>
    </row>
    <row r="72" spans="1:4" ht="12.95">
      <c r="A72" s="50"/>
      <c r="B72" s="50"/>
      <c r="C72" s="50"/>
      <c r="D72" s="50"/>
    </row>
    <row r="73" spans="1:4" ht="12.95">
      <c r="A73" s="47"/>
      <c r="B73" s="47"/>
      <c r="C73" s="47"/>
      <c r="D73" s="47"/>
    </row>
    <row r="74" spans="1:4" ht="12.95">
      <c r="A74" s="50"/>
      <c r="B74" s="50"/>
      <c r="C74" s="50"/>
      <c r="D74" s="50"/>
    </row>
    <row r="75" spans="1:4" ht="12.95">
      <c r="A75" s="47"/>
      <c r="B75" s="47"/>
      <c r="C75" s="47"/>
      <c r="D75" s="47"/>
    </row>
    <row r="76" spans="1:4" ht="12.95">
      <c r="A76" s="50"/>
      <c r="B76" s="50"/>
      <c r="C76" s="50"/>
      <c r="D76" s="50"/>
    </row>
    <row r="77" spans="1:4" ht="12.95">
      <c r="A77" s="47"/>
      <c r="B77" s="47"/>
      <c r="C77" s="47"/>
      <c r="D77" s="47"/>
    </row>
    <row r="78" spans="1:4" ht="12.95">
      <c r="A78" s="50"/>
      <c r="B78" s="50"/>
      <c r="C78" s="50"/>
      <c r="D78" s="50"/>
    </row>
    <row r="79" spans="1:4" ht="12.95">
      <c r="A79" s="47"/>
      <c r="B79" s="47"/>
      <c r="C79" s="47"/>
      <c r="D79" s="47"/>
    </row>
    <row r="80" spans="1:4" ht="12.95">
      <c r="A80" s="50"/>
      <c r="B80" s="50"/>
      <c r="C80" s="50"/>
      <c r="D80" s="50"/>
    </row>
    <row r="81" spans="1:4" ht="12.95">
      <c r="A81" s="47"/>
      <c r="B81" s="47"/>
      <c r="C81" s="47"/>
      <c r="D81" s="47"/>
    </row>
    <row r="82" spans="1:4" ht="12.95">
      <c r="A82" s="50"/>
      <c r="B82" s="50"/>
      <c r="C82" s="50"/>
      <c r="D82" s="50"/>
    </row>
    <row r="83" spans="1:4" ht="12.95">
      <c r="A83" s="47"/>
      <c r="B83" s="47"/>
      <c r="C83" s="47"/>
      <c r="D83" s="47"/>
    </row>
    <row r="84" spans="1:4" ht="12.95">
      <c r="A84" s="50"/>
      <c r="B84" s="50"/>
      <c r="C84" s="50"/>
      <c r="D84" s="50"/>
    </row>
    <row r="85" spans="1:4" ht="12.95">
      <c r="A85" s="47"/>
      <c r="B85" s="47"/>
      <c r="C85" s="47"/>
      <c r="D85" s="47"/>
    </row>
    <row r="86" spans="1:4" ht="12.95">
      <c r="A86" s="50"/>
      <c r="B86" s="50"/>
      <c r="C86" s="50"/>
      <c r="D86" s="50"/>
    </row>
    <row r="87" spans="1:4" ht="12.95">
      <c r="A87" s="47"/>
      <c r="B87" s="47"/>
      <c r="C87" s="47"/>
      <c r="D87" s="47"/>
    </row>
    <row r="88" spans="1:4" ht="12.95">
      <c r="A88" s="50"/>
      <c r="B88" s="50"/>
      <c r="C88" s="50"/>
      <c r="D88" s="50"/>
    </row>
    <row r="89" spans="1:4" ht="12.95">
      <c r="A89" s="47"/>
      <c r="B89" s="47"/>
      <c r="C89" s="47"/>
      <c r="D89" s="47"/>
    </row>
    <row r="90" spans="1:4" ht="12.95">
      <c r="A90" s="50"/>
      <c r="B90" s="50"/>
      <c r="C90" s="50"/>
      <c r="D90" s="50"/>
    </row>
    <row r="91" spans="1:4" ht="12.95">
      <c r="A91" s="47"/>
      <c r="B91" s="47"/>
      <c r="C91" s="47"/>
      <c r="D91" s="47"/>
    </row>
    <row r="92" spans="1:4" ht="12.95">
      <c r="A92" s="50"/>
      <c r="B92" s="50"/>
      <c r="C92" s="50"/>
      <c r="D92" s="50"/>
    </row>
    <row r="93" spans="1:4" ht="12.95">
      <c r="A93" s="47"/>
      <c r="B93" s="47"/>
      <c r="C93" s="47"/>
      <c r="D93" s="47"/>
    </row>
    <row r="94" spans="1:4" ht="12.95">
      <c r="A94" s="50"/>
      <c r="B94" s="50"/>
      <c r="C94" s="50"/>
      <c r="D94" s="50"/>
    </row>
    <row r="95" spans="1:4" ht="12.95">
      <c r="A95" s="47"/>
      <c r="B95" s="47"/>
      <c r="C95" s="47"/>
      <c r="D95" s="47"/>
    </row>
    <row r="96" spans="1:4" ht="12.95">
      <c r="A96" s="50"/>
      <c r="B96" s="50"/>
      <c r="C96" s="50"/>
      <c r="D96" s="50"/>
    </row>
    <row r="97" spans="1:11" ht="12.95">
      <c r="A97" s="47"/>
      <c r="B97" s="47"/>
      <c r="C97" s="47"/>
      <c r="D97" s="47"/>
    </row>
    <row r="98" spans="1:11" ht="12.95">
      <c r="A98" s="50"/>
      <c r="B98" s="50"/>
      <c r="C98" s="50"/>
      <c r="D98" s="50"/>
    </row>
    <row r="99" spans="1:11" ht="12.95">
      <c r="A99" s="47"/>
      <c r="B99" s="47"/>
      <c r="C99" s="47"/>
      <c r="D99" s="47"/>
    </row>
    <row r="100" spans="1:11" ht="12.95">
      <c r="A100" s="50"/>
      <c r="B100" s="50"/>
      <c r="C100" s="50"/>
      <c r="D100" s="50"/>
      <c r="E100" s="100"/>
      <c r="F100" s="102"/>
      <c r="G100" s="102"/>
      <c r="H100" s="102"/>
      <c r="I100" s="102"/>
      <c r="J100" s="102"/>
      <c r="K100" s="102"/>
    </row>
    <row r="101" spans="1:11" ht="15.75" customHeight="1">
      <c r="E101" s="102"/>
      <c r="F101" s="102"/>
      <c r="G101" s="102"/>
      <c r="H101" s="102"/>
      <c r="I101" s="102"/>
      <c r="J101" s="102"/>
      <c r="K101" s="102"/>
    </row>
  </sheetData>
  <mergeCells count="1">
    <mergeCell ref="E100:K10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7d92dc-9496-4636-85b8-82ecfb0e3c1a" xsi:nil="true"/>
    <lcf76f155ced4ddcb4097134ff3c332f xmlns="2a8b4260-35e6-4c7e-8643-efa5eedd1f8e">
      <Terms xmlns="http://schemas.microsoft.com/office/infopath/2007/PartnerControls"/>
    </lcf76f155ced4ddcb4097134ff3c332f>
    <IconOverlay xmlns="http://schemas.microsoft.com/sharepoint/v4" xsi:nil="true"/>
    <Image xmlns="2a8b4260-35e6-4c7e-8643-efa5eedd1f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E241CCFDAB2479BF25A15A1C4DEBF" ma:contentTypeVersion="19" ma:contentTypeDescription="Create a new document." ma:contentTypeScope="" ma:versionID="e75b5662c24b05f45ba728d6dc127d4c">
  <xsd:schema xmlns:xsd="http://www.w3.org/2001/XMLSchema" xmlns:xs="http://www.w3.org/2001/XMLSchema" xmlns:p="http://schemas.microsoft.com/office/2006/metadata/properties" xmlns:ns2="2a8b4260-35e6-4c7e-8643-efa5eedd1f8e" xmlns:ns3="187d92dc-9496-4636-85b8-82ecfb0e3c1a" xmlns:ns4="http://schemas.microsoft.com/sharepoint/v4" targetNamespace="http://schemas.microsoft.com/office/2006/metadata/properties" ma:root="true" ma:fieldsID="9450be0ec065aeaa7d0b6399e34a2bf7" ns2:_="" ns3:_="" ns4:_="">
    <xsd:import namespace="2a8b4260-35e6-4c7e-8643-efa5eedd1f8e"/>
    <xsd:import namespace="187d92dc-9496-4636-85b8-82ecfb0e3c1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Imag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IconOverlay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b4260-35e6-4c7e-8643-efa5eedd1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Image" ma:index="20" nillable="true" ma:displayName="Image" ma:format="Thumbnail" ma:internalName="Image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deb881-4beb-461e-a993-b8a5093df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d92dc-9496-4636-85b8-82ecfb0e3c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65e1f5a-47ba-42ed-9505-f594c98f1f70}" ma:internalName="TaxCatchAll" ma:showField="CatchAllData" ma:web="187d92dc-9496-4636-85b8-82ecfb0e3c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4F8305-2424-4644-BCFB-F06832A65877}"/>
</file>

<file path=customXml/itemProps2.xml><?xml version="1.0" encoding="utf-8"?>
<ds:datastoreItem xmlns:ds="http://schemas.openxmlformats.org/officeDocument/2006/customXml" ds:itemID="{8E080A34-5BF1-4C63-B543-3E2DD1012EFF}"/>
</file>

<file path=customXml/itemProps3.xml><?xml version="1.0" encoding="utf-8"?>
<ds:datastoreItem xmlns:ds="http://schemas.openxmlformats.org/officeDocument/2006/customXml" ds:itemID="{1C61BC60-DF7F-4C1D-914E-186B7B48E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2023-07-18T11:55:31Z</dcterms:created>
  <dcterms:modified xsi:type="dcterms:W3CDTF">2023-09-06T15:50:22Z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0x0101004D7E241CCFDAB2479BF25A15A1C4DEBF</vt:lpwstr>
  </property>
  <property fmtid="{D5CDD505-2E9C-101B-9397-08002B2CF9AE}" pid="3" name="MediaServiceImageTags">
    <vt:lpwstr/>
  </property>
</Properties>
</file>